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发文版" sheetId="3" r:id="rId1"/>
  </sheets>
  <definedNames>
    <definedName name="_xlnm._FilterDatabase" localSheetId="0" hidden="1">发文版!$A$4:$Q$265</definedName>
    <definedName name="_xlnm.Print_Titles" localSheetId="0">发文版!$3:$4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<sst xmlns="http://schemas.openxmlformats.org/spreadsheetml/2006/main" count="2025" uniqueCount="1072">
  <si>
    <t>新洲区2024年度第一批省、市、区及第二批中央财政衔接资金项目计划安排表</t>
  </si>
  <si>
    <t>单位：万元</t>
  </si>
  <si>
    <t>序号</t>
  </si>
  <si>
    <t>乡镇/部门</t>
  </si>
  <si>
    <t>村</t>
  </si>
  <si>
    <t>项目名称</t>
  </si>
  <si>
    <t>项目子类型</t>
  </si>
  <si>
    <t>建设内容</t>
  </si>
  <si>
    <t>实际投入资金</t>
  </si>
  <si>
    <t>资金来源</t>
  </si>
  <si>
    <t>实施期限（年/月-年/月）</t>
  </si>
  <si>
    <t>预期绩效目标</t>
  </si>
  <si>
    <t>联农带农富农利益联结机制（简述）</t>
  </si>
  <si>
    <t>责任
单位</t>
  </si>
  <si>
    <t>备注</t>
  </si>
  <si>
    <t>中央衔接资金</t>
  </si>
  <si>
    <t>省级衔接资金</t>
  </si>
  <si>
    <t>市级衔接资金</t>
  </si>
  <si>
    <t>区级衔接资金</t>
  </si>
  <si>
    <t>其他资金</t>
  </si>
  <si>
    <t>四级衔接资金共7896万元，实施218个项目。按照项目类别划分，产业项目138个、村基础设施项目80个；按照资金来源划分，中央衔接资金项目5个、省级衔接资金项目2个、市级衔接资金项目111个、区级衔接资金项目100个。</t>
  </si>
  <si>
    <t>一、产业项目类</t>
  </si>
  <si>
    <t>道观河</t>
  </si>
  <si>
    <t>桐子岗村</t>
  </si>
  <si>
    <t>道观河景区小流域景观提升工程</t>
  </si>
  <si>
    <t>休闲农业与乡村旅游</t>
  </si>
  <si>
    <t>1、人行步道1.3公里等,2、木栈道200米，3、生态停车场，4、木平台（露营）240平方米,5、新建混凝土车行道路270米.</t>
  </si>
  <si>
    <t>2024.08-2024.12</t>
  </si>
  <si>
    <t>发展特色观光旅游产业，带动脱贫户务工</t>
  </si>
  <si>
    <t>发展特色观光旅游产业，带动群众50人务工，带动脱贫户4人务工</t>
  </si>
  <si>
    <t>道观河合计：1个项目</t>
  </si>
  <si>
    <t>方杨园区</t>
  </si>
  <si>
    <t>陶岗村</t>
  </si>
  <si>
    <t>陶岗村星玥农场稻虾养殖配套项目</t>
  </si>
  <si>
    <t>水产养殖业发展</t>
  </si>
  <si>
    <t>排水沟护坡1600平方米</t>
  </si>
  <si>
    <t>促进129亩养殖区提档升级。</t>
  </si>
  <si>
    <t>村集体每年收取利益连结资金0.5万元，带动周边农户7人务工，其中脱贫户4户。</t>
  </si>
  <si>
    <t>吴胜村</t>
  </si>
  <si>
    <t>吴胜村水产养殖产业项目</t>
  </si>
  <si>
    <t>1.围护设施：900㎡；2.看护房：120㎡；3.水管500m</t>
  </si>
  <si>
    <t>全村村民，集体受益，提升农民农业生活条件。</t>
  </si>
  <si>
    <t>村集体每年收取利益连结资金0.75万元，带动周边农户10余人务工，其中脱贫户4户。</t>
  </si>
  <si>
    <t>林岗村</t>
  </si>
  <si>
    <t>林岗村方林路护坡建设项目</t>
  </si>
  <si>
    <t>林岗村方林路一侧：陈家塘护坡160m</t>
  </si>
  <si>
    <t>促进400余亩水田抗旱，增加村集体每年可收取利益3万元，增加周边农田高效生产，带动10余人务工。</t>
  </si>
  <si>
    <t>上店村</t>
  </si>
  <si>
    <t>上店村新建泵站项目</t>
  </si>
  <si>
    <t>小型农田水利设施建设</t>
  </si>
  <si>
    <t>1.泵站5座，每座48㎡（含水电设施）；2.电力架设电线3km、电线杆6根</t>
  </si>
  <si>
    <t>促进1500亩农业种植提档升级。</t>
  </si>
  <si>
    <t>村集体每年可收取利益联结资金2.45万元，带动周边农户7人务工，其中脱贫户人口3人。</t>
  </si>
  <si>
    <t>方杨村</t>
  </si>
  <si>
    <t>方杨村方杨湾排水渠建设项目</t>
  </si>
  <si>
    <t>1.清理原损坏废弃沟渠600m
2.新建600mm涵管排水渠520m
3.新建400mm涵管排水渠50m</t>
  </si>
  <si>
    <t>解决方杨村方杨湾、刘成港216户、593人的雨水排水、污水排除问题及1-5组月约520亩耕地排水问题。</t>
  </si>
  <si>
    <t>冯集村</t>
  </si>
  <si>
    <t>冯集村3组池塘加固工程</t>
  </si>
  <si>
    <t>1.塘内砌石档土墙                 
2.建2米宽洗作漂埠一个        
3.挡土墙面混凝土压顶10公分厚
4.修建排水笛子溇一座</t>
  </si>
  <si>
    <t>在确保安全生产的同时，不断提高项目施工质量，保证工程的安全可靠性和经济效益。</t>
  </si>
  <si>
    <t>杨岔村</t>
  </si>
  <si>
    <t>杨岔村产业发展项目</t>
  </si>
  <si>
    <t>种植业基地</t>
  </si>
  <si>
    <t>1、农事辅助用房：54m²
2、导线架设：1200m
3、潜水泵A：15KW
4、潜水泵B：7KW</t>
  </si>
  <si>
    <t>完善产业配套设施，带动脱贫户就业，增加村民和集体经济收入，改善产业结构，提升当地经济发展，全体村民集体受益。</t>
  </si>
  <si>
    <t>促进300亩粮食生产和25亩水产养殖。村集体每年可收取0.5万元联结机制受益。同时可以带动6人，其中脱贫户3人。</t>
  </si>
  <si>
    <t>方院村</t>
  </si>
  <si>
    <t>方院村方杨文旅生态农场菜鱼共生项目</t>
  </si>
  <si>
    <t>1.植草砖护坡1024㎡；
2.DN300水泥管220m，DN500水泥管72m，PVC管（160）480m;
3.砖砌水泸25座；
4.水培漂浮板1000㎡；
5.机耕路长800m（宽3.5m、厚0.3m）</t>
  </si>
  <si>
    <t>促进260亩蔬菜种植园提档升级，发展蔬菜种植产业，村集体每年可收取利益联结资金3.25万元，带动周边农户8人务工，其中脱贫户人口4人。</t>
  </si>
  <si>
    <t>宝店村</t>
  </si>
  <si>
    <t>宝店村方杨实业产业园项目</t>
  </si>
  <si>
    <t>产业园（区）</t>
  </si>
  <si>
    <t>排水沟护坡、遮阳设施、产业园道路：1.50U型槽460m，混泥土（垫层）20m³；2.压顶砖460m；3.沉井12个；4.挖机200小时，沙18m³、水泥10吨</t>
  </si>
  <si>
    <t>项目实施后有利于产业发展，提高产量，项目实施后可增加农民和村集体经济收入，促进产业结构发展，激活当地经济发展。</t>
  </si>
  <si>
    <t>发展稻田养虾和种植产业，提升村集体经济收益1.75万元，带动周边农户5人务工，其中脱贫户人口4人。</t>
  </si>
  <si>
    <t>上岗村</t>
  </si>
  <si>
    <t>上岗村种植大棚提档升级</t>
  </si>
  <si>
    <t>武汉拓源种植专业合作社有种植大棚68亩，由于建设多年，设施老化及产品更新已经不能实现产业发展，因此将其中20亩大棚提档升级，30亩*1万元/亩</t>
  </si>
  <si>
    <t>2024年将园区30亩大棚提档升级</t>
  </si>
  <si>
    <t>2024年将园区30亩大棚提档升级,将带动脱贫户10户10人就业务工，给村集体年增加2万元收益。</t>
  </si>
  <si>
    <t>罗院村</t>
  </si>
  <si>
    <t>罗院村农机存放点（粮食库房）建设</t>
  </si>
  <si>
    <t>建设农机存放点，钢构房150㎡，粮食及肥料存放仓库200㎡，路面硬化400㎡，围墙60m。</t>
  </si>
  <si>
    <t>完善农村基础设施，全体村民集体受益。</t>
  </si>
  <si>
    <t>建设农机存放点，粮食及肥料存放仓库。村集体每年可收取利益联结资金1万元，带动周边农户5人务工，其中脱贫户人口3人。</t>
  </si>
  <si>
    <t>陶岗村高高乐合作社高标农田配套项目</t>
  </si>
  <si>
    <t>观光大棚3500平方米</t>
  </si>
  <si>
    <t>高标农田提档升级。</t>
  </si>
  <si>
    <t>村集体每年收取利益连结资金0.5万元，带动周边农户8人务工，其中脱贫户6户。</t>
  </si>
  <si>
    <t>叶岗村</t>
  </si>
  <si>
    <t>叶岗村晒场硬化项目</t>
  </si>
  <si>
    <t>叶岗村三组、五组水泥晒场硬化
1100㎡*2，厚度15cm*2</t>
  </si>
  <si>
    <t>项目完成后改善村民生活条件，满足村民农业生产晾晒，美化村湾环境。</t>
  </si>
  <si>
    <t>二、村基础设施类</t>
  </si>
  <si>
    <t>五峰村</t>
  </si>
  <si>
    <t>五峰村道路建设项目</t>
  </si>
  <si>
    <t>农村道路建设</t>
  </si>
  <si>
    <t>1.路面硬化厚18cm（含破除旧路、植筋），共计2578平方米；
2.垃圾清理250立方米；硬化嗮场790平方米6cm厚；
3.排水管：60m；
4.挡土墙：33m；
5.排水沟：29m。</t>
  </si>
  <si>
    <t>共同缔造，完善产业配套设施，带动脱贫户就业，增加村民和集体经济收入，改善产业结构，提升当地经济发展。</t>
  </si>
  <si>
    <t>林埠村</t>
  </si>
  <si>
    <t>林埠村基础设施建设项目</t>
  </si>
  <si>
    <r>
      <rPr>
        <sz val="9"/>
        <rFont val="宋体"/>
        <charset val="134"/>
      </rPr>
      <t>1、挖基坑土方：180m</t>
    </r>
    <r>
      <rPr>
        <vertAlign val="superscript"/>
        <sz val="9"/>
        <rFont val="宋体"/>
        <charset val="134"/>
      </rPr>
      <t>3</t>
    </r>
    <r>
      <rPr>
        <sz val="9"/>
        <rFont val="宋体"/>
        <charset val="134"/>
      </rPr>
      <t xml:space="preserve">
2、土方回填：180m</t>
    </r>
    <r>
      <rPr>
        <vertAlign val="superscript"/>
        <sz val="9"/>
        <rFont val="宋体"/>
        <charset val="134"/>
      </rPr>
      <t>3</t>
    </r>
    <r>
      <rPr>
        <sz val="9"/>
        <rFont val="宋体"/>
        <charset val="134"/>
      </rPr>
      <t xml:space="preserve">
3、大型机械进出场：1台/次
4、路床整形：700m</t>
    </r>
    <r>
      <rPr>
        <vertAlign val="superscript"/>
        <sz val="9"/>
        <rFont val="宋体"/>
        <charset val="134"/>
      </rPr>
      <t>2</t>
    </r>
    <r>
      <rPr>
        <sz val="9"/>
        <rFont val="宋体"/>
        <charset val="134"/>
      </rPr>
      <t xml:space="preserve">
5、毛渣垫层（厚度15cm）：700m</t>
    </r>
    <r>
      <rPr>
        <vertAlign val="superscript"/>
        <sz val="9"/>
        <rFont val="宋体"/>
        <charset val="134"/>
      </rPr>
      <t>2</t>
    </r>
    <r>
      <rPr>
        <sz val="9"/>
        <rFont val="宋体"/>
        <charset val="134"/>
      </rPr>
      <t xml:space="preserve">
6、路面硬化（厚度18cm）：700m</t>
    </r>
    <r>
      <rPr>
        <vertAlign val="superscript"/>
        <sz val="9"/>
        <rFont val="宋体"/>
        <charset val="134"/>
      </rPr>
      <t>2</t>
    </r>
  </si>
  <si>
    <t>完善产业配套设施，带动脱贫户就业，增加村民和集体经济收入，改善产业结构，提升当地经济发展。</t>
  </si>
  <si>
    <t>高陈村</t>
  </si>
  <si>
    <t>高陈村楚韵小筑
道路建设项目</t>
  </si>
  <si>
    <t>路基及驳岸建设：
1.浆砌石挡墙420m³；
2.硬化道路长720m,宽2.5m(厚18cm)</t>
  </si>
  <si>
    <t>全村受益，项目完成后进一步落实国家乡村振兴的政策，做到为老百姓办实事,为村民的农业生产活动提供保障。</t>
  </si>
  <si>
    <t>方杨园区合计：16个项目</t>
  </si>
  <si>
    <t>凤凰镇</t>
  </si>
  <si>
    <t>凤凰寨村</t>
  </si>
  <si>
    <t>凤娃古寨人行天桥</t>
  </si>
  <si>
    <t>建设人行天桥，长40米，高5米，宽5米</t>
  </si>
  <si>
    <t>带动周边50多名群众就近务工；每年为村集体经济增收3.92万元</t>
  </si>
  <si>
    <t>凤凰寨村村民委员会</t>
  </si>
  <si>
    <t>陈家田村</t>
  </si>
  <si>
    <t>陈家田村茶园喷灌设施建设</t>
  </si>
  <si>
    <t>新建泵站2座，新建排水沟200米，新建40亩茶园安装喷灌及周边道路等设施</t>
  </si>
  <si>
    <t>新建泵站2座，安装40亩喷灌等设施，新建排水沟200米</t>
  </si>
  <si>
    <t>带动周边10多名群众就近务工；每年为村集体经济增收3.52万元</t>
  </si>
  <si>
    <t>陈家田村村民委员会</t>
  </si>
  <si>
    <t>朱伍峰村</t>
  </si>
  <si>
    <t>朱伍峰村种植区灌溉基础设施建设</t>
  </si>
  <si>
    <t>农村供水保障设施建设</t>
  </si>
  <si>
    <t>新建直径50cm U型槽3500米；水塘驳岸护砌300米</t>
  </si>
  <si>
    <t>新建直径50cmU型槽3500米；水塘驳岸护砌300米</t>
  </si>
  <si>
    <t>改善周边1500多亩农田灌溉条件，提高抗旱能力，解决农民生产用水；惠及200户500余人；</t>
  </si>
  <si>
    <t>朱伍峰村村民委员会</t>
  </si>
  <si>
    <t>周家寨村</t>
  </si>
  <si>
    <t>周家寨村甘蔗种植园区灌溉塘护砌</t>
  </si>
  <si>
    <t>水塘驳岸护砌长180米；硬化路面700平方米；新建砖砌排水沟250米</t>
  </si>
  <si>
    <t>改善300余亩甘蔗种植园区给排水条件，提升抗灾能力</t>
  </si>
  <si>
    <t>周家寨村村民委员会</t>
  </si>
  <si>
    <t>毛家冲村</t>
  </si>
  <si>
    <t>毛家冲村种植园区灌溉塘护砌</t>
  </si>
  <si>
    <t>水塘驳岸护砌长150米；新建道路护坡长65米；硬化路面450平方米；埋设50cm直径排水管7.5米</t>
  </si>
  <si>
    <t>改善200亩种植园区给排水条件，提升抗灾能力</t>
  </si>
  <si>
    <t>毛家冲村村民委员会</t>
  </si>
  <si>
    <t>三叉路村</t>
  </si>
  <si>
    <t>三叉路村村湾环境整治</t>
  </si>
  <si>
    <t>村容村貌提升</t>
  </si>
  <si>
    <t>水塘驳岸护砌长50米；新建水泥路190平方米</t>
  </si>
  <si>
    <t>完善村湾基础设施，优化村民居住环境，提升农村农业生产生活条件</t>
  </si>
  <si>
    <t>三叉路村村民委员会</t>
  </si>
  <si>
    <t>刘家湾村</t>
  </si>
  <si>
    <t>刘家湾村泵站配套设施</t>
  </si>
  <si>
    <t>电力专线接入服务</t>
  </si>
  <si>
    <t>保障泵站抗旱作业，解决800多亩农田生产用水</t>
  </si>
  <si>
    <t>刘家湾村民委员会</t>
  </si>
  <si>
    <t>凤凰镇合计：7个项目</t>
  </si>
  <si>
    <t>旧街街</t>
  </si>
  <si>
    <t>杨家山村</t>
  </si>
  <si>
    <t>杨家山村庙山茶场基地建设项目</t>
  </si>
  <si>
    <t>茶园喷灌100亩，蓄水泵站1座，茶园U型渠道200米</t>
  </si>
  <si>
    <t>产业提质增效，并带动群众（优先脱贫户）、村集体增收</t>
  </si>
  <si>
    <t>通过方案协议等形式，土地流转100亩，就业务工10人、带动全村群众种茶，村集体每年增收1万元以上</t>
  </si>
  <si>
    <t>杨山村</t>
  </si>
  <si>
    <t>高家山村</t>
  </si>
  <si>
    <t>高山村茶园基地建设项目</t>
  </si>
  <si>
    <t>水肥一体化设施一台套，水沟硬化250米，道路硬化450米</t>
  </si>
  <si>
    <t>通过方案协议等形式，明确土地流转120亩，就业务工30人，村集体每年增收2.8万元以上</t>
  </si>
  <si>
    <t>高山村</t>
  </si>
  <si>
    <t>戴家湾村</t>
  </si>
  <si>
    <t>戴家湾村茶园基地建设项目</t>
  </si>
  <si>
    <t>茶叶基地自动加压综合搅拌池100立方米,500米机耕路</t>
  </si>
  <si>
    <t>流转土地32户110亩，其中脱贫户6户，带动15人务工，村集体每年增收0.92万元以上</t>
  </si>
  <si>
    <t>戴湾村</t>
  </si>
  <si>
    <t>祠堂湾村</t>
  </si>
  <si>
    <t>祠堂湾村茶叶产业发展项目</t>
  </si>
  <si>
    <t>杨山茶厂园区排水渠1500米，水泥道路硬化1200㎡，浆砌石墙260m³。水沟硬化1500米，干砌石岸240m³。道路硬化650米及桥梁维修。</t>
  </si>
  <si>
    <t>土地流转1000亩，带动全村群众种茶和就近务工50人，村集体每年增收2.8万元以上</t>
  </si>
  <si>
    <t>利河村</t>
  </si>
  <si>
    <t>利河村茶园基地建设项目</t>
  </si>
  <si>
    <t>50U型渠600米等排水设施。道路硬化340*4.5*0.18m³</t>
  </si>
  <si>
    <t>土地流转50亩，带动群众种茶和就近务工20人，村集体每年增收1万元以上</t>
  </si>
  <si>
    <t>大雾山村</t>
  </si>
  <si>
    <t>大雾山村发展茶叶产业项目</t>
  </si>
  <si>
    <r>
      <rPr>
        <sz val="9"/>
        <rFont val="宋体"/>
        <charset val="134"/>
      </rPr>
      <t>新建园区生产厂房100</t>
    </r>
    <r>
      <rPr>
        <sz val="9"/>
        <rFont val="SimSun"/>
        <charset val="134"/>
      </rPr>
      <t>㎡</t>
    </r>
  </si>
  <si>
    <t>土地倒包267.4亩，带动群众种茶和就近务工20人，村集体每年增收0.4万元以上</t>
  </si>
  <si>
    <t>熊畈村</t>
  </si>
  <si>
    <t>熊畈村发展茶叶产业项目</t>
  </si>
  <si>
    <t>110亩茶园喷灌设施建设，新建泵房1座及配套抗旱机电设施</t>
  </si>
  <si>
    <t>土地流转110亩，带动群众种茶和就近务工50人，村集体每年增收1.16万元以上</t>
  </si>
  <si>
    <t>孔子河村</t>
  </si>
  <si>
    <t>孔子河村茶叶产业项目</t>
  </si>
  <si>
    <t>茶园喷灌100亩，道路硬化250米</t>
  </si>
  <si>
    <t>土地流转150亩，带动群众种茶和就近务工60人，村集体每年增收1.2万元以上</t>
  </si>
  <si>
    <t>姚河村</t>
  </si>
  <si>
    <t>姚家河村发展茶叶产业项目</t>
  </si>
  <si>
    <t>茶叶加工设备一套。水沟硬化380米，200米台阶路面维修改建，砖混水泥墙50米，水泥地面50㎡，台阶路面30米。简易大棚12亩及微喷设施</t>
  </si>
  <si>
    <t>土地流转1200亩，带动群众种茶和就近务工300人，村集体每年增收2万元以上</t>
  </si>
  <si>
    <t>姚家河村</t>
  </si>
  <si>
    <t>清水塘村</t>
  </si>
  <si>
    <t>清水塘村发展茶叶产业项目</t>
  </si>
  <si>
    <r>
      <rPr>
        <sz val="9"/>
        <rFont val="宋体"/>
        <charset val="134"/>
      </rPr>
      <t>园区架设电线800米</t>
    </r>
    <r>
      <rPr>
        <sz val="9"/>
        <rFont val="SimSun"/>
        <charset val="134"/>
      </rPr>
      <t>，采摘台阶</t>
    </r>
    <r>
      <rPr>
        <sz val="9"/>
        <rFont val="宋体"/>
        <charset val="134"/>
      </rPr>
      <t>160米，道路硬化800㎡</t>
    </r>
  </si>
  <si>
    <t>土地流转600亩，带动群众种茶和就近务工300人，村集体每年增收1万元以上</t>
  </si>
  <si>
    <t>莲花塘村</t>
  </si>
  <si>
    <t>莲花塘村茶叶蔬菜基地产业发展项目</t>
  </si>
  <si>
    <t>茶园50U型渠300米，修复驳岸150米。20亩蔬菜大棚的修复</t>
  </si>
  <si>
    <t>土地流转100亩，通过产销对接、园区务工带动群众种菜种茶和就近务工50人，村集体每年增收0.8万元以上</t>
  </si>
  <si>
    <t>新集村</t>
  </si>
  <si>
    <t>新集村优质稻产业发展项目</t>
  </si>
  <si>
    <t>产业园区道路硬化470米</t>
  </si>
  <si>
    <t>土地流转600亩，带动群众就近务工50人，村集体每年增收0.8万元以上</t>
  </si>
  <si>
    <t>栗树山村</t>
  </si>
  <si>
    <t>栗树山村优质稻产业项目</t>
  </si>
  <si>
    <t>产业园区道路硬化600米等</t>
  </si>
  <si>
    <t>带动群众就近务工50人，村集体每年增收0.8万元以上</t>
  </si>
  <si>
    <t>细河口村</t>
  </si>
  <si>
    <t>细河口村粮油基地产业项目</t>
  </si>
  <si>
    <t>提水站1座，安装U型渠约400米和机耕路等</t>
  </si>
  <si>
    <t>流转土地120亩 ，带动村民10人园区务工，村集体每年增收0.8万元以上</t>
  </si>
  <si>
    <t>曹井村</t>
  </si>
  <si>
    <t>曹井村农业综合开发产业项目</t>
  </si>
  <si>
    <t>园区新建机耕路1750米，80U型渠1750米等</t>
  </si>
  <si>
    <t>流转土地2200亩 ，带动村民20人园区务工，村集体每年增收2万元以上</t>
  </si>
  <si>
    <t>曾畈村</t>
  </si>
  <si>
    <t>曾畈村发展稻虾产业项目</t>
  </si>
  <si>
    <r>
      <rPr>
        <sz val="9"/>
        <rFont val="宋体"/>
        <charset val="134"/>
      </rPr>
      <t>园区道路硬化2700</t>
    </r>
    <r>
      <rPr>
        <sz val="9"/>
        <rFont val="SimSun"/>
        <charset val="134"/>
      </rPr>
      <t>㎡</t>
    </r>
  </si>
  <si>
    <t>土地流转600亩，带动群众就近务工60人，村集体每年增收1.2万元以上</t>
  </si>
  <si>
    <t>曾家畈村</t>
  </si>
  <si>
    <t>戴家山村</t>
  </si>
  <si>
    <t>戴山村水产养殖产业项目</t>
  </si>
  <si>
    <t>园区道路硬化243*4*0.18m³，0.8米宽的砖砌水沟243米，3厢电线200米，线杆5根</t>
  </si>
  <si>
    <t xml:space="preserve">流转土地200亩 ，带动村民8人临时务工，村集体每年增收0.8万元以上
</t>
  </si>
  <si>
    <t>戴山村</t>
  </si>
  <si>
    <t>寨岗村</t>
  </si>
  <si>
    <t>寨岗村林果茶产业项目</t>
  </si>
  <si>
    <t>钢架大棚1992㎡。18亩茶园喷灌及打井、水泵、围网50米，机耕路200米、U型渠150米等</t>
  </si>
  <si>
    <t xml:space="preserve">流转土地80亩 ，带动村民10人园区务工，村集体每年增收1万元以上
</t>
  </si>
  <si>
    <t>寨岗山村</t>
  </si>
  <si>
    <t>大山垴村</t>
  </si>
  <si>
    <t>大山垴村林果基地产业项目</t>
  </si>
  <si>
    <t>林果基地围网600米，道路硬化330米等</t>
  </si>
  <si>
    <t>流转土地100亩 ，带动村民15人园区务工，村集体每年增收0.8万元以上</t>
  </si>
  <si>
    <t>茶亭村</t>
  </si>
  <si>
    <t>茶亭村林果基地产业项目</t>
  </si>
  <si>
    <t>道路硬化2300㎡</t>
  </si>
  <si>
    <t>流转土地200亩 ，带动村民15人园区务工，村集体每年增收1.2万元以上</t>
  </si>
  <si>
    <t>洪家山村</t>
  </si>
  <si>
    <t>洪家山村草莓基地产业项目</t>
  </si>
  <si>
    <t>草莓基地钢架大棚2700㎡等</t>
  </si>
  <si>
    <t>流转土地30亩 ，带动村民10人园区务工，村集体每年增收0.48万元以上</t>
  </si>
  <si>
    <t>洪山村</t>
  </si>
  <si>
    <t>新八冲村</t>
  </si>
  <si>
    <t>新八冲村苗木基地产业项目</t>
  </si>
  <si>
    <r>
      <rPr>
        <sz val="9"/>
        <rFont val="宋体"/>
        <charset val="134"/>
      </rPr>
      <t>醉美东篱园区路面硬化580米。长185米、宽6米的道路路基、硬化和刷黑及配套U型渠，2100</t>
    </r>
    <r>
      <rPr>
        <sz val="9"/>
        <rFont val="SimSun"/>
        <charset val="134"/>
      </rPr>
      <t>㎡</t>
    </r>
    <r>
      <rPr>
        <sz val="9"/>
        <rFont val="宋体"/>
        <charset val="134"/>
      </rPr>
      <t>生态停车场等</t>
    </r>
  </si>
  <si>
    <t>流转土地100亩 ，带动村民10人园区务工，村集体每年增收2万元以上</t>
  </si>
  <si>
    <t>团上村</t>
  </si>
  <si>
    <t>团上村药材产业项目</t>
  </si>
  <si>
    <t>中药材色选机一台套等</t>
  </si>
  <si>
    <t>土地流转150亩，带动群众种植加工白前草中药材和就近务工200人，村集体每年增收1.32万元以上</t>
  </si>
  <si>
    <t>王屋村</t>
  </si>
  <si>
    <t>王屋村蕲艾加工园建设项目</t>
  </si>
  <si>
    <r>
      <rPr>
        <sz val="9"/>
        <rFont val="宋体"/>
        <charset val="134"/>
      </rPr>
      <t>园区厂房宿舍350</t>
    </r>
    <r>
      <rPr>
        <sz val="9"/>
        <rFont val="SimSun"/>
        <charset val="134"/>
      </rPr>
      <t>㎡</t>
    </r>
    <r>
      <rPr>
        <sz val="9"/>
        <rFont val="宋体"/>
        <charset val="134"/>
      </rPr>
      <t>、围墙350米</t>
    </r>
  </si>
  <si>
    <t>土地流转300亩，带动群众种植加工蕲艾和就近务工50人，村集体每年增收1.2万元以上</t>
  </si>
  <si>
    <t>旧街村</t>
  </si>
  <si>
    <t>旧街村基础设施提升项目</t>
  </si>
  <si>
    <t>生产条件改善</t>
  </si>
  <si>
    <t>长300米，宽3米和长350米，宽4米的2条道路硬化</t>
  </si>
  <si>
    <t>完善村级基础设施，方便村民生产</t>
  </si>
  <si>
    <t>村湾生产性基础设施改善，方便村民耕种，巩固耕地流出整改成果</t>
  </si>
  <si>
    <t>程家河村</t>
  </si>
  <si>
    <t>程河村基础设施提升项目</t>
  </si>
  <si>
    <t>生产设施改善</t>
  </si>
  <si>
    <t>水库新建挡水坝，坝长28米、泄水坡60㎡、浆砌石岸等</t>
  </si>
  <si>
    <t>程河村</t>
  </si>
  <si>
    <t>操家湾村</t>
  </si>
  <si>
    <t>操湾村基础设施提升项目</t>
  </si>
  <si>
    <t>塘岸护坡1125平方米及基础处理</t>
  </si>
  <si>
    <t>操湾村村委会</t>
  </si>
  <si>
    <t>七里岗村</t>
  </si>
  <si>
    <t>七里岗村基础设施提升项目</t>
  </si>
  <si>
    <r>
      <rPr>
        <sz val="9"/>
        <rFont val="宋体"/>
        <charset val="134"/>
      </rPr>
      <t>U型渠1200米，毛渣机耕路2300米。石砌挡墙200</t>
    </r>
    <r>
      <rPr>
        <sz val="9"/>
        <rFont val="Arial Unicode MS"/>
        <charset val="134"/>
      </rPr>
      <t>㎥</t>
    </r>
    <r>
      <rPr>
        <sz val="9"/>
        <rFont val="宋体"/>
        <charset val="134"/>
      </rPr>
      <t>及拔岸等</t>
    </r>
  </si>
  <si>
    <t>张家寨村</t>
  </si>
  <si>
    <t>张家寨村基础设施提升项目</t>
  </si>
  <si>
    <t>晒场硬化约800㎡，排水沟渠253米，80U型渠175米；灌水楼一座</t>
  </si>
  <si>
    <t>道观村</t>
  </si>
  <si>
    <t>道观村基础设施提升项目</t>
  </si>
  <si>
    <t>生产路硬化1100m*3.5m*0.18m</t>
  </si>
  <si>
    <t>徐家畈村</t>
  </si>
  <si>
    <t>徐家畈村基础设施提升项目</t>
  </si>
  <si>
    <t>水渠硬化650米及附属设施</t>
  </si>
  <si>
    <t>徐畈村</t>
  </si>
  <si>
    <t>三河口村</t>
  </si>
  <si>
    <t>三河口村基础设施提升项目</t>
  </si>
  <si>
    <t>水泥板和石砌堰沟约700米、宽2米、深1米</t>
  </si>
  <si>
    <t>烽火山村</t>
  </si>
  <si>
    <t>烽火山村基础设施提升项目</t>
  </si>
  <si>
    <t>抗旱泵站一座、配套护砌、驳岸、道路硬化、护栏等</t>
  </si>
  <si>
    <t>黄林墅村</t>
  </si>
  <si>
    <t>黄林墅村基础设施提升项目</t>
  </si>
  <si>
    <t>道路路基处理及硬化约180米</t>
  </si>
  <si>
    <t>四合庄村</t>
  </si>
  <si>
    <t>四合庄村基础设施提升项目</t>
  </si>
  <si>
    <t>道路硬化380m*4m*0.18m</t>
  </si>
  <si>
    <t>梅河村</t>
  </si>
  <si>
    <t>梅河村基础设施提升项目</t>
  </si>
  <si>
    <t>生活条件改善</t>
  </si>
  <si>
    <t>道路加宽硬化150m³及驳岸等</t>
  </si>
  <si>
    <t>改善农村人居环境，方便村民生活</t>
  </si>
  <si>
    <t>通过道路加宽维修，方便村民出行</t>
  </si>
  <si>
    <t>梅河村村委</t>
  </si>
  <si>
    <t>楼寨村</t>
  </si>
  <si>
    <t>楼寨村基础设施提升项目</t>
  </si>
  <si>
    <t>塘堰驳岸115米、护栏170米</t>
  </si>
  <si>
    <t>改善当家塘条件，方便村民生活</t>
  </si>
  <si>
    <t>九城岗村</t>
  </si>
  <si>
    <t>九岗村基础设施提升项目</t>
  </si>
  <si>
    <r>
      <rPr>
        <sz val="9"/>
        <rFont val="宋体"/>
        <charset val="134"/>
      </rPr>
      <t>道路硬化780</t>
    </r>
    <r>
      <rPr>
        <sz val="9"/>
        <rFont val="SimSun"/>
        <charset val="134"/>
      </rPr>
      <t>㎡</t>
    </r>
    <r>
      <rPr>
        <sz val="9"/>
        <rFont val="宋体"/>
        <charset val="134"/>
      </rPr>
      <t>及基础处理</t>
    </r>
  </si>
  <si>
    <t>改善道路设施，方便村民出行</t>
  </si>
  <si>
    <t>九岗村</t>
  </si>
  <si>
    <t>冯家岗村</t>
  </si>
  <si>
    <t>冯岗村基础设施提升项目</t>
  </si>
  <si>
    <t>通湾道路硬化及基础处理230m*4.5m*0.15m</t>
  </si>
  <si>
    <t>冯岗村</t>
  </si>
  <si>
    <t>九明村</t>
  </si>
  <si>
    <t>九明村基础设施提升项目</t>
  </si>
  <si>
    <r>
      <rPr>
        <sz val="9"/>
        <rFont val="宋体"/>
        <charset val="134"/>
      </rPr>
      <t>道路硬化约700</t>
    </r>
    <r>
      <rPr>
        <sz val="9"/>
        <rFont val="SimSun"/>
        <charset val="134"/>
      </rPr>
      <t>㎡及排污设施兴建</t>
    </r>
  </si>
  <si>
    <t>改善道路和排污设施，方便村民生活出行</t>
  </si>
  <si>
    <t>汪家山村</t>
  </si>
  <si>
    <t>汪家山村基础设施提升项目</t>
  </si>
  <si>
    <t>道路硬化950m*2.5m*0.12m</t>
  </si>
  <si>
    <t>汪山村</t>
  </si>
  <si>
    <t>李湾村</t>
  </si>
  <si>
    <t>李湾村基础设施提升项目</t>
  </si>
  <si>
    <t>道路硬化520米</t>
  </si>
  <si>
    <t>旧街街合计：42个项目</t>
  </si>
  <si>
    <t>李集街</t>
  </si>
  <si>
    <t>桂山村</t>
  </si>
  <si>
    <t>蔬菜种植产业项目</t>
  </si>
  <si>
    <t>种植养殖加工服务</t>
  </si>
  <si>
    <t>蔬菜冷库50立方米；灌溉设施15亩；机耕路硬化100米，宽3米，厚15cm；围网300米；机井1口；灌溉塘驳岸护坡300平方米；防草网10亩；旋耕机1台；水泵1台；割草机1台；设施农用房1间。</t>
  </si>
  <si>
    <t>促进产业发展，带动脱贫户和一般农户增收，建成后年均增加村集体收入1.5万元。</t>
  </si>
  <si>
    <t>项目形成的资产租赁给武汉碧威农业发展有限公司经营，年上交租赁金1.5万元，带动农户120人，其中脱贫户3户5人。</t>
  </si>
  <si>
    <t>胡店村</t>
  </si>
  <si>
    <t>桔柚种植产业项目</t>
  </si>
  <si>
    <t>安装变压器一台及配套线路</t>
  </si>
  <si>
    <t>2024.08-2024.11</t>
  </si>
  <si>
    <t>促进产业发展，带动脱贫户和一般农户增收，年均增加村集体经济收入1万元</t>
  </si>
  <si>
    <t>项目形成的资产租赁给六角海种植专业合作社经营，年上交租赁金1万元，受益建档立卡脱贫户6户15人，受益农户人数45人。</t>
  </si>
  <si>
    <t>西湾村</t>
  </si>
  <si>
    <t>油茶种植产业项目</t>
  </si>
  <si>
    <t>油茶基地围栏1693米及购买一台LY1204拖拉机、2.5旋耕机2套、2.5水田旋耕机2套</t>
  </si>
  <si>
    <t>2024.08-2024-12</t>
  </si>
  <si>
    <t>促进产业发展，带动脱贫户增收，建成后年均增加村集体收入1.5万元。</t>
  </si>
  <si>
    <t>项目形成的资产租赁给武汉红春种植专业合作社经营，年上交租赁金1.5万元，受益建档立卡脱贫户3户8人，受益农户人数62人。</t>
  </si>
  <si>
    <t>高中村</t>
  </si>
  <si>
    <t>桃种植产业项目</t>
  </si>
  <si>
    <t>农机一套；分拣中心大棚两座；路基处理及硬化1570平方米。</t>
  </si>
  <si>
    <t>促进产业发展，带动脱贫户增收，建成后年均增加村集体收入1.1万元。</t>
  </si>
  <si>
    <t>项目形成的资产租赁给武汉桃之源贸易有限公司经营，年上交租赁金1.1万元，受益建档立卡脱贫6户12人，受益农户人数90人</t>
  </si>
  <si>
    <t>西峰村</t>
  </si>
  <si>
    <t>林果种植产业项目</t>
  </si>
  <si>
    <r>
      <rPr>
        <sz val="9"/>
        <rFont val="宋体"/>
        <charset val="134"/>
        <scheme val="minor"/>
      </rPr>
      <t>1.简易泵房1座，水泵1台，砂石过滤器1套，碟片过滤器1套，砼电杆16根，架铝线800m，新建围栏1500m，滴灌20亩。
2.旧路面打裂压稳1602.5m</t>
    </r>
    <r>
      <rPr>
        <vertAlign val="superscript"/>
        <sz val="9"/>
        <rFont val="宋体"/>
        <charset val="134"/>
        <scheme val="minor"/>
      </rPr>
      <t>2</t>
    </r>
    <r>
      <rPr>
        <sz val="9"/>
        <rFont val="宋体"/>
        <charset val="134"/>
        <scheme val="minor"/>
      </rPr>
      <t>，平整路床175m</t>
    </r>
    <r>
      <rPr>
        <vertAlign val="superscript"/>
        <sz val="9"/>
        <rFont val="宋体"/>
        <charset val="134"/>
        <scheme val="minor"/>
      </rPr>
      <t>2</t>
    </r>
    <r>
      <rPr>
        <sz val="9"/>
        <rFont val="宋体"/>
        <charset val="134"/>
        <scheme val="minor"/>
      </rPr>
      <t>，浇筑混凝土路面1827.5m</t>
    </r>
    <r>
      <rPr>
        <vertAlign val="superscript"/>
        <sz val="9"/>
        <rFont val="宋体"/>
        <charset val="134"/>
        <scheme val="minor"/>
      </rPr>
      <t>2</t>
    </r>
    <r>
      <rPr>
        <sz val="9"/>
        <rFont val="宋体"/>
        <charset val="134"/>
        <scheme val="minor"/>
      </rPr>
      <t>，500U型渠道224m，DN300砼管70m，DN500砼管6m。</t>
    </r>
  </si>
  <si>
    <t>促进产业发展，带动脱贫户增收，建成后年均增加村集体收入1万元。</t>
  </si>
  <si>
    <t>项目形成的资产租赁给武汉市新洲区仓实农业发展有限公司经营，年上交租赁金1万元，带动建档立卡脱贫人口3户7人，受益农户人数75人</t>
  </si>
  <si>
    <t>新街村</t>
  </si>
  <si>
    <t>1.340平方米砖砌仓库一座。
2.新建围栏800m。
3.新建500U型渠120m。
4.晒场硬化1260平方米.厚15cm。</t>
  </si>
  <si>
    <t>促进产业发展，带动脱贫户增收，建成后年均增加村集体收入2.1万元。</t>
  </si>
  <si>
    <t>项目形成的资产租赁给武汉广裕种植专业合作社经营，年上交租赁金2.1万元，受益建档立卡脱贫人口7人，受益农户人数24人。</t>
  </si>
  <si>
    <t>黄河村</t>
  </si>
  <si>
    <t>广裕合作社小麦、玉米种植产业项目</t>
  </si>
  <si>
    <t>新建金属围网2800m,架设砼电杆50座，架设电缆2000m，敷设砼管60m .</t>
  </si>
  <si>
    <t>2024.08-2024-11</t>
  </si>
  <si>
    <t>方便村民就近打工，增加农户收入，提高农民生活水平，减少撂荒，增加村集体收入1.5万元。</t>
  </si>
  <si>
    <t>项目形成的资产租赁给广裕合作社经营，年上交承包费 1.5万元， 受益建档立卡脱贫户2户5人，受益农户人数163人</t>
  </si>
  <si>
    <t>禾康丰合作社粮油种植产业项目</t>
  </si>
  <si>
    <r>
      <rPr>
        <sz val="9"/>
        <rFont val="宋体"/>
        <charset val="134"/>
        <scheme val="minor"/>
      </rPr>
      <t>新建钢结构仓库500㎡;金属围网450m</t>
    </r>
    <r>
      <rPr>
        <vertAlign val="superscript"/>
        <sz val="9"/>
        <rFont val="宋体"/>
        <charset val="134"/>
        <scheme val="minor"/>
      </rPr>
      <t>2</t>
    </r>
    <r>
      <rPr>
        <sz val="9"/>
        <rFont val="宋体"/>
        <charset val="134"/>
        <scheme val="minor"/>
      </rPr>
      <t>;敷设砼管承直径600mm90m,直径300mm80m;购置三相水泵2台，单相水泵3台，电缆线600m;场地平整及硬化890m</t>
    </r>
    <r>
      <rPr>
        <vertAlign val="superscript"/>
        <sz val="9"/>
        <rFont val="宋体"/>
        <charset val="134"/>
        <scheme val="minor"/>
      </rPr>
      <t>2</t>
    </r>
    <r>
      <rPr>
        <sz val="9"/>
        <rFont val="宋体"/>
        <charset val="134"/>
        <scheme val="minor"/>
      </rPr>
      <t>，厚15cm;护坡200m</t>
    </r>
    <r>
      <rPr>
        <vertAlign val="superscript"/>
        <sz val="9"/>
        <rFont val="宋体"/>
        <charset val="134"/>
        <scheme val="minor"/>
      </rPr>
      <t>2</t>
    </r>
    <r>
      <rPr>
        <sz val="9"/>
        <rFont val="宋体"/>
        <charset val="134"/>
        <scheme val="minor"/>
      </rPr>
      <t>;金属护栏40m.</t>
    </r>
  </si>
  <si>
    <t>方便村民就近打工，增加农户收入，提高农民生活水平，年增加村集体经济收入2.9万元，减少撂荒，增加粮食安全。</t>
  </si>
  <si>
    <t>项目形成的资产租赁给禾康丰合作社经营，年增加村集体经济收入2.9万元，受益建档立卡脱贫3户9人，受益农户人数110人。</t>
  </si>
  <si>
    <t>新河村</t>
  </si>
  <si>
    <r>
      <rPr>
        <sz val="9"/>
        <rFont val="宋体"/>
        <charset val="134"/>
        <scheme val="minor"/>
      </rPr>
      <t>道路硬化480m</t>
    </r>
    <r>
      <rPr>
        <vertAlign val="superscript"/>
        <sz val="9"/>
        <rFont val="宋体"/>
        <charset val="134"/>
        <scheme val="minor"/>
      </rPr>
      <t>2</t>
    </r>
    <r>
      <rPr>
        <sz val="9"/>
        <rFont val="宋体"/>
        <charset val="134"/>
        <scheme val="minor"/>
      </rPr>
      <t>,转运场硬化710m</t>
    </r>
    <r>
      <rPr>
        <vertAlign val="superscript"/>
        <sz val="9"/>
        <rFont val="宋体"/>
        <charset val="134"/>
        <scheme val="minor"/>
      </rPr>
      <t>2</t>
    </r>
    <r>
      <rPr>
        <sz val="9"/>
        <rFont val="宋体"/>
        <charset val="134"/>
        <scheme val="minor"/>
      </rPr>
      <t>，仓库钢架90m</t>
    </r>
    <r>
      <rPr>
        <vertAlign val="superscript"/>
        <sz val="9"/>
        <rFont val="宋体"/>
        <charset val="134"/>
        <scheme val="minor"/>
      </rPr>
      <t>2</t>
    </r>
    <r>
      <rPr>
        <sz val="9"/>
        <rFont val="宋体"/>
        <charset val="134"/>
        <scheme val="minor"/>
      </rPr>
      <t>，彩瓦房230m</t>
    </r>
    <r>
      <rPr>
        <vertAlign val="superscript"/>
        <sz val="9"/>
        <rFont val="宋体"/>
        <charset val="134"/>
        <scheme val="minor"/>
      </rPr>
      <t>2</t>
    </r>
    <r>
      <rPr>
        <sz val="9"/>
        <rFont val="宋体"/>
        <charset val="134"/>
        <scheme val="minor"/>
      </rPr>
      <t>,砖砌水池（8m*2.5m），PE110管2500米，PE25管6900米，喷灌110三管200个，开关200个，喷头2300个，50U型渠600米。</t>
    </r>
  </si>
  <si>
    <t>促进产业发展，带动脱贫户增收给村集体带来2.5万元收益</t>
  </si>
  <si>
    <t>项目形成的资产租赁给昕和勋种植专业合作社经营，年上交租赁金2.5万元，带动建档立卡脱贫人口6户13人，受益农户人数98人</t>
  </si>
  <si>
    <t>任河村</t>
  </si>
  <si>
    <t>小麦玉米种植产业项目</t>
  </si>
  <si>
    <r>
      <rPr>
        <sz val="9"/>
        <rFont val="宋体"/>
        <charset val="134"/>
        <scheme val="minor"/>
      </rPr>
      <t>路床整形2321m</t>
    </r>
    <r>
      <rPr>
        <vertAlign val="superscript"/>
        <sz val="9"/>
        <rFont val="宋体"/>
        <charset val="134"/>
        <scheme val="minor"/>
      </rPr>
      <t>2</t>
    </r>
    <r>
      <rPr>
        <sz val="9"/>
        <rFont val="宋体"/>
        <charset val="134"/>
        <scheme val="minor"/>
      </rPr>
      <t>，硬化道路路面1941m</t>
    </r>
    <r>
      <rPr>
        <vertAlign val="superscript"/>
        <sz val="9"/>
        <rFont val="宋体"/>
        <charset val="134"/>
        <scheme val="minor"/>
      </rPr>
      <t>2</t>
    </r>
    <r>
      <rPr>
        <sz val="9"/>
        <rFont val="宋体"/>
        <charset val="134"/>
        <scheme val="minor"/>
      </rPr>
      <t>，新建晒场379m</t>
    </r>
    <r>
      <rPr>
        <vertAlign val="superscript"/>
        <sz val="9"/>
        <rFont val="宋体"/>
        <charset val="134"/>
        <scheme val="minor"/>
      </rPr>
      <t>2</t>
    </r>
    <r>
      <rPr>
        <sz val="9"/>
        <rFont val="宋体"/>
        <charset val="134"/>
        <scheme val="minor"/>
      </rPr>
      <t>，建设浇筑混凝土梁16.2m</t>
    </r>
    <r>
      <rPr>
        <vertAlign val="superscript"/>
        <sz val="9"/>
        <rFont val="宋体"/>
        <charset val="134"/>
        <scheme val="minor"/>
      </rPr>
      <t>3</t>
    </r>
    <r>
      <rPr>
        <sz val="9"/>
        <rFont val="宋体"/>
        <charset val="134"/>
        <scheme val="minor"/>
      </rPr>
      <t>，新建六角块护坡211.2m</t>
    </r>
    <r>
      <rPr>
        <vertAlign val="superscript"/>
        <sz val="9"/>
        <rFont val="宋体"/>
        <charset val="134"/>
        <scheme val="minor"/>
      </rPr>
      <t>2</t>
    </r>
    <r>
      <rPr>
        <sz val="9"/>
        <rFont val="宋体"/>
        <charset val="134"/>
        <scheme val="minor"/>
      </rPr>
      <t>，新建透水砖面层135.92m</t>
    </r>
    <r>
      <rPr>
        <vertAlign val="superscript"/>
        <sz val="9"/>
        <rFont val="宋体"/>
        <charset val="134"/>
        <scheme val="minor"/>
      </rPr>
      <t>2</t>
    </r>
    <r>
      <rPr>
        <sz val="9"/>
        <rFont val="宋体"/>
        <charset val="134"/>
        <scheme val="minor"/>
      </rPr>
      <t>，新建混凝土站石123.2m。</t>
    </r>
  </si>
  <si>
    <t>促进产业发展，带动脱贫户增收，建成后年均增加村集体收入1.75万元。</t>
  </si>
  <si>
    <t>项目形成的资产租赁给武汉市任河祥云种植专业合作社经营，年上交租赁金1.75万元，受益建档立卡脱贫户4户9人，受益农户人数85人。</t>
  </si>
  <si>
    <t>李中村</t>
  </si>
  <si>
    <t>瓜蒌种植产业项目</t>
  </si>
  <si>
    <t>智慧农业、监控（配套设备）18套
化肥农药农机具仓库700平方米</t>
  </si>
  <si>
    <t>促进产业发展，带动脱贫户和一般农户增收，年均增加村集体收入2万元。</t>
  </si>
  <si>
    <t>项目形成的资产租赁给宝欣禾壮种植专业合作社经营，年上交租赁金2万元，受益建档立卡脱贫户2户5人，受益农户人数95人。</t>
  </si>
  <si>
    <t>黄畈村</t>
  </si>
  <si>
    <t>蔬菜、瓜篓种植产业项目</t>
  </si>
  <si>
    <t>筛选机一套，化粪池一座，长10米、宽6米、深3米；道路硬化长200米、宽3米、厚15公分；50U型渠道200米</t>
  </si>
  <si>
    <t>项目形成的资产租赁给宝欣禾状种植专业合作社、武汉和谐种植专业合作社经营，年上交租赁金1.75万元，受益建档立卡脱贫人口10户23人，受益农户人数46人。</t>
  </si>
  <si>
    <t>彭岗村</t>
  </si>
  <si>
    <t>水果种植产业项目</t>
  </si>
  <si>
    <r>
      <rPr>
        <sz val="9"/>
        <rFont val="宋体"/>
        <charset val="134"/>
        <scheme val="minor"/>
      </rPr>
      <t>1.林果大棚7000m</t>
    </r>
    <r>
      <rPr>
        <vertAlign val="superscript"/>
        <sz val="9"/>
        <rFont val="宋体"/>
        <charset val="134"/>
        <scheme val="minor"/>
      </rPr>
      <t>2</t>
    </r>
    <r>
      <rPr>
        <sz val="9"/>
        <rFont val="宋体"/>
        <charset val="134"/>
        <scheme val="minor"/>
      </rPr>
      <t>。
2.配套滴灌系统。
3.安装园区围栏1000m。
4.新建泵房1座。</t>
    </r>
  </si>
  <si>
    <t>项目建成后带动周边脱贫户、监测户、一般农户 75人就近就业，集体增收 2.5万元。大力发展脱贫产业，为巩固脱贫攻坚成果，加快推进乡村振兴步伐奠定坚实基础。</t>
  </si>
  <si>
    <t>项目形成的资产租赁给武汉禄春泰种植专业合作社经营，年上交租赁金 2.5万元， 带动脱贫户和土地流转户参与果园管理、采摘并收益，受益建档立卡脱贫户5户12人，受益农户人数112人</t>
  </si>
  <si>
    <t>刘溪村</t>
  </si>
  <si>
    <t>碎石路面1300㎡、围栏1200㎡、 运输机械一辆。</t>
  </si>
  <si>
    <t>与村民签订流转协议，不仅保证农户有租金收入，还能利用当地的资源充分增加16户脱贫户与276户农户的务工收入，年增加村集体经济收入1万元</t>
  </si>
  <si>
    <t>四龙村</t>
  </si>
  <si>
    <t>黄桃种植产业项目</t>
  </si>
  <si>
    <t>1、冷库120平方米（厚16厘米）。              2、硬化660平方米（厚16厘米）                3、农机四轮拖拉机         
4、风送打药机            
5、砖砌挡土墙13立方米、道路及晒场硬化1000平方米（厚16厘米）。</t>
  </si>
  <si>
    <t>促进产业发展，带动一般农户和脱贫户增收，年增加村集体经济收入1.65万元</t>
  </si>
  <si>
    <t>项目形成的资产租赁给架子山种植专业合作社经营，年上交租赁金1.65万元，受益建档立卡脱贫人口2户6人，受益农户人数47人。</t>
  </si>
  <si>
    <t>春光村</t>
  </si>
  <si>
    <t>春光村茶叶种植产业项目</t>
  </si>
  <si>
    <t>路基处理、垫层及硬化2750平方米，厚18cm；茶叶加工设备2台</t>
  </si>
  <si>
    <t>促进产业发展，带动脱贫户增收，建成后年均增加村集体收入1.2万元。</t>
  </si>
  <si>
    <t>项目形成的资产租赁给品茗香种植专业合作社经营，年上交租赁金1.2万元，受益建档立卡脱贫人口5户13人，受益农户人数147人。</t>
  </si>
  <si>
    <t>卫星村</t>
  </si>
  <si>
    <t>茶叶种植产业项目</t>
  </si>
  <si>
    <t>1.卫星牛山茶园:茶山抗旱水塘改造，修建驳岸长180米、底宽2米、高2.5米；
2.炜鑫煌茶园：茶园通行道路硬化1800平方米、厚18cm ，桥梁加宽2米。</t>
  </si>
  <si>
    <t>促进产业发展，带动脱贫户增收，项目完工后年均给村集体带来2.5万元收益</t>
  </si>
  <si>
    <t>促进村级茶产业进一步发展，项目形成的资产租赁给牛山茶园、炜鑫煌茶园经营，带动建档立卡脱贫人口7户15人，受益农户人数125人。年上交租赁金2.5万元</t>
  </si>
  <si>
    <t>张信村</t>
  </si>
  <si>
    <t>蓝莓、樱桃种植产业项目</t>
  </si>
  <si>
    <t>路基处理及硬化1000平方米,15cm厚，砖砌沟渠285m、水肥一体化设备一套及配套管材</t>
  </si>
  <si>
    <t>促进产业发展，带动脱贫户增收给村集体带来2万元收益</t>
  </si>
  <si>
    <t>项目形成的资产租赁给张信印象种植专业合作社经营，年上交租赁金2万元，带动建档立卡脱贫人口4户9人，受益农户人数85人</t>
  </si>
  <si>
    <t>建新村</t>
  </si>
  <si>
    <t>水稻种植、黑山羊养殖产业项目</t>
  </si>
  <si>
    <t>种植养殖产业发展</t>
  </si>
  <si>
    <t>新开排水沟1500m
钢丝围网800m
混凝土护坡400㎡，水泥管8m
机耕路150m*5m，水泥管5m</t>
  </si>
  <si>
    <t>2024.08-2024.10</t>
  </si>
  <si>
    <t>促进产业发展，带动脱贫户增收，建成后年均增加村集体收入0.4万元。</t>
  </si>
  <si>
    <t>项目形成的资产租赁给女汉子种养殖专业合作社经营，年上交租赁金0.4万元，带动建档立卡脱贫人口3户5人，受益农户人数25人</t>
  </si>
  <si>
    <t>农科所</t>
  </si>
  <si>
    <t>蓄水库护坡建设项目</t>
  </si>
  <si>
    <t>护坡长度100米，上面0.6m宽，下面2m宽，高度2.5m。</t>
  </si>
  <si>
    <t>项目建成后，改善农科所村民民种植条件，增强了村民的获得感、幸福感。</t>
  </si>
  <si>
    <t>受益建档立卡脱贫人数2户3人，受益农户人数35人。</t>
  </si>
  <si>
    <t>张店村</t>
  </si>
  <si>
    <t>村湾环境整治建设项目</t>
  </si>
  <si>
    <t>新建机耕路（路长230米，宽2.5米，路面铺设石渣，路两边铺设路肩石）；道路水泥硬化125平方米，厚0.12米；道路水泥硬化1575平方米，厚0.18米</t>
  </si>
  <si>
    <t>方便村民出行，改善了人居环境，增强了村民的获得感、幸福感。</t>
  </si>
  <si>
    <t>受益建档立卡脱贫人数10户22人，受益农户人数132人。</t>
  </si>
  <si>
    <t>张师村</t>
  </si>
  <si>
    <t>道路及晒场硬化项目</t>
  </si>
  <si>
    <t>路基处理及硬化机耕路160米（宽3米，厚度0.15米），硬化村湾巷子路400平方米（厚度0.15米），硬化晒场600平方米（厚度0.15米），污水处理50米。</t>
  </si>
  <si>
    <t>改善村容村貌，方便村民出行，提高村民生活和居住条件，增强了村民的幸福感。</t>
  </si>
  <si>
    <t>受益建档立卡脱贫人数8户13人，受益农户人数270人。</t>
  </si>
  <si>
    <t>吴太村</t>
  </si>
  <si>
    <t>道路硬化建设项目</t>
  </si>
  <si>
    <t>道路硬化900平方米，厚18cm,下水道管50米，地面硬化300平方米，厚12cm</t>
  </si>
  <si>
    <t>方便村民农业生产及出行，改善了人居环境，增强了村民的获得感、幸福感。</t>
  </si>
  <si>
    <t>受益建档立卡脱贫人数10户22人，受益农户人数230人。</t>
  </si>
  <si>
    <t>徐沟村、潘堤村</t>
  </si>
  <si>
    <t>排水沟硬化及道路硬化项目</t>
  </si>
  <si>
    <t>一甲小湾排水沟硬化长222m,底宽1.8m，底厚10cm，高2m。徐沟湾排水沟硬化长140m，底宽1.2m，底厚10cm,高2m。道路硬化460平方米，18cm厚</t>
  </si>
  <si>
    <t>解决农田排渍问题，增强农业抗灾能力，增强村民的获得感、幸福感。</t>
  </si>
  <si>
    <t>受益建档立卡脱贫人数7户13人，受益农户人数170人。</t>
  </si>
  <si>
    <t>徐沟村</t>
  </si>
  <si>
    <t>张集村</t>
  </si>
  <si>
    <t>道路硬化及排水渠建设项目</t>
  </si>
  <si>
    <t>12cm厚水泥混凝土路面：960㎡，50U型排水渠：400米</t>
  </si>
  <si>
    <t>受益建档立卡脱贫户5户13人，受益农户80人。</t>
  </si>
  <si>
    <t>李寨村</t>
  </si>
  <si>
    <t>晒场及机耕路硬化项目</t>
  </si>
  <si>
    <t>二组机耕路硬化350平方米，厚15cm；三组晒场硬化350平方米，厚15cm；新建排水沟20米。</t>
  </si>
  <si>
    <t>此项目建成后，改善村民生产、生活及出行条件。增强村民的获得感、幸福感</t>
  </si>
  <si>
    <t>受益建档立卡脱贫人数5户13人，受益农户人数570人。</t>
  </si>
  <si>
    <t>李镇村</t>
  </si>
  <si>
    <t>李塘湾人居环境整治项目</t>
  </si>
  <si>
    <t>在李镇村李塘湾1、2、3组各家各户房前屋后进行路基整理回填并硬化，合计约2500平方米。</t>
  </si>
  <si>
    <t>受益建档立卡脱贫户13户24人，受益农户147户468人。</t>
  </si>
  <si>
    <t>河头村</t>
  </si>
  <si>
    <t>道路硬化、塘堰护栏建设项目</t>
  </si>
  <si>
    <t>河头村河头湾道路硬化670㎡，厚16cm；河头湾塘堰护栏323m。</t>
  </si>
  <si>
    <t>道路硬化将为村民提供更加舒适安全的出行环境。塘堰护栏建成后将为村民提供更加安全可靠的防护措施。</t>
  </si>
  <si>
    <t>受益建档立卡脱贫人数3户7人，受益农户人数170人。</t>
  </si>
  <si>
    <t>刘先村</t>
  </si>
  <si>
    <t>刘先村道路硬化项目</t>
  </si>
  <si>
    <t>东港联结318国道道路硬化2100平方米，厚15cm</t>
  </si>
  <si>
    <t>硬化道路建设将提升交通便利性和为村民下地劳作提供便利。增强了村民的获得感、幸福感</t>
  </si>
  <si>
    <t>受益建档立卡脱贫人数2户7人，受益农户人数580人。</t>
  </si>
  <si>
    <t>大游村</t>
  </si>
  <si>
    <t>大游村道路硬化</t>
  </si>
  <si>
    <t>圳口湾至赵文献东港（泥河）抗旱排涝应急路硬化1400平方米，厚18cm；</t>
  </si>
  <si>
    <t>此项目建成后，改善周边村民生产、生活及出行条件；提高交通运输能力，促进产业发展。</t>
  </si>
  <si>
    <t>受益建档立卡脱贫人数27人，受益农户人数334人。</t>
  </si>
  <si>
    <t>何程村</t>
  </si>
  <si>
    <t>道路硬化项目</t>
  </si>
  <si>
    <t>何程村何程湾道路路基处理及硬化1500㎡，厚18cm</t>
  </si>
  <si>
    <t>改善相关片区生产环境，为村民，种养大户增产增收创造条件。增强了村民的获得感、幸福感</t>
  </si>
  <si>
    <t>受益建档立卡脱贫户5户13人，受益农户280人。</t>
  </si>
  <si>
    <t>李集街道</t>
  </si>
  <si>
    <t>李集村</t>
  </si>
  <si>
    <t>浆砌石护坡81米；电线杆25根；新建80U型渠90米，道路硬化600㎡、厚12㎝</t>
  </si>
  <si>
    <t>美化村湾环境，改善村民出行条件，提高农业生产便利性。</t>
  </si>
  <si>
    <t>受益建档立卡脱贫户2户5人，农村人口1500人</t>
  </si>
  <si>
    <t>罗岗村</t>
  </si>
  <si>
    <t>罗岗村道路硬化1700㎡，厚18cm；新建12cm厚路面275㎡，安装排水涵管10米。</t>
  </si>
  <si>
    <t>受益建档立卡脱贫人数2户5人，受益农户人数360人。</t>
  </si>
  <si>
    <t>罗大湾村</t>
  </si>
  <si>
    <t>村南站水利设施配套工程</t>
  </si>
  <si>
    <t>安装抗旱进水管20米，出水管500米，安装55Kw泵站1座等其它配套设施。</t>
  </si>
  <si>
    <t>确保农业种养殖的灌溉，旱涝保收。增强村民的获得感、幸福感</t>
  </si>
  <si>
    <t>受益建档立卡脱贫人数3户8人，受益农户人数460人。</t>
  </si>
  <si>
    <t>雄原村</t>
  </si>
  <si>
    <r>
      <rPr>
        <sz val="9"/>
        <rFont val="宋体"/>
        <charset val="134"/>
        <scheme val="minor"/>
      </rPr>
      <t>1.混凝土道路扩宽450m</t>
    </r>
    <r>
      <rPr>
        <vertAlign val="superscript"/>
        <sz val="9"/>
        <rFont val="宋体"/>
        <charset val="134"/>
        <scheme val="minor"/>
      </rPr>
      <t>2</t>
    </r>
    <r>
      <rPr>
        <sz val="9"/>
        <rFont val="宋体"/>
        <charset val="134"/>
        <scheme val="minor"/>
      </rPr>
      <t>。
2.旧有路面打裂压稳264m</t>
    </r>
    <r>
      <rPr>
        <vertAlign val="superscript"/>
        <sz val="9"/>
        <rFont val="宋体"/>
        <charset val="134"/>
        <scheme val="minor"/>
      </rPr>
      <t>2</t>
    </r>
    <r>
      <rPr>
        <sz val="9"/>
        <rFont val="宋体"/>
        <charset val="134"/>
        <scheme val="minor"/>
      </rPr>
      <t>。
3.新建混凝土路面843.7m</t>
    </r>
    <r>
      <rPr>
        <vertAlign val="superscript"/>
        <sz val="9"/>
        <rFont val="宋体"/>
        <charset val="134"/>
        <scheme val="minor"/>
      </rPr>
      <t>2</t>
    </r>
    <r>
      <rPr>
        <sz val="9"/>
        <rFont val="宋体"/>
        <charset val="134"/>
        <scheme val="minor"/>
      </rPr>
      <t>。
3.新建路面硬化498m</t>
    </r>
    <r>
      <rPr>
        <vertAlign val="superscript"/>
        <sz val="9"/>
        <rFont val="宋体"/>
        <charset val="134"/>
        <scheme val="minor"/>
      </rPr>
      <t>2</t>
    </r>
    <r>
      <rPr>
        <sz val="9"/>
        <rFont val="宋体"/>
        <charset val="134"/>
        <scheme val="minor"/>
      </rPr>
      <t>。
4.新建混凝土管36m。</t>
    </r>
  </si>
  <si>
    <t>硬化道路可提升交通便利性，多功能晒场为村民提供一个打场晒粮、锻炼、娱乐的场所，建设排水沟和沉井解决雨水积聚排放问题。增强村民的获得感、幸福感</t>
  </si>
  <si>
    <t>受益建档立卡脱贫人数5人，受益农户人数180人。</t>
  </si>
  <si>
    <t>长岭村</t>
  </si>
  <si>
    <t>长岭村7、8组基础设施建设</t>
  </si>
  <si>
    <t>长岭村8组烟火塘改造、护坡1200平方米、安装护栏150米，安装下水管道20米；进湾衔接路长40米左右，宽4米；机耕路修建700米左右及排水设施。</t>
  </si>
  <si>
    <t>方便村民打场晒粮、蓄水灌溉，改善了人居环境，保障村民种粮积极性，增强了村民的获得感、幸福感，。</t>
  </si>
  <si>
    <t>受益建档立卡脱贫人数6户17人，受益农户人数383人。</t>
  </si>
  <si>
    <t>滕榨村</t>
  </si>
  <si>
    <t>二组道路硬化长600米，宽3.5米，厚15cm；路肩拓宽2米，长300米。</t>
  </si>
  <si>
    <t>此项目建成后，改善周边村民生产、生活及出行条件；提高交通运输能力，增强村民的获得感、幸福感</t>
  </si>
  <si>
    <t>受益建档立卡脱贫人数4户7人，受益农户人数350人。</t>
  </si>
  <si>
    <t>新屋村</t>
  </si>
  <si>
    <t>晒场和道路硬化项目</t>
  </si>
  <si>
    <t>硬化共2400平方米，其中硬化晒场700平方米，硬化路面1630平方米，厚度12公分</t>
  </si>
  <si>
    <t>项目建成后，方便4组村民打场晒粮，保障农业生产增产增收。方便村民农业生产及出行，改善了人居环境，增强了村民的获得感、幸福感。</t>
  </si>
  <si>
    <t>团强村</t>
  </si>
  <si>
    <t>护栏安装及道路硬化</t>
  </si>
  <si>
    <t>安装不锈钢护750米，道路硬化600平方米，厚0.15米，新建沟渠100米。</t>
  </si>
  <si>
    <t>受益建档立卡脱贫人数13户22人，受益农户人数230人。</t>
  </si>
  <si>
    <t>得胜村</t>
  </si>
  <si>
    <t>四组道路硬化1900平方米，厚18cm；拓宽6米。</t>
  </si>
  <si>
    <t>美化村湾环境，改善村民出行条件，提高农业生产便利性。方便村民农业生产及出行，改善了人居环境，增强了村民的获得感、幸福感。</t>
  </si>
  <si>
    <t>受益建档立卡脱贫人数4户6人，受益农户人数252人。</t>
  </si>
  <si>
    <t>李集街合计：40个项目</t>
  </si>
  <si>
    <t>潘塘街</t>
  </si>
  <si>
    <t>孙寨村</t>
  </si>
  <si>
    <t>产业园区基础设施建设项目</t>
  </si>
  <si>
    <t>改善产业园区种植基地内升级改造20亩，安装围栏2000米</t>
  </si>
  <si>
    <t>改善基地内的基础设施，提升产业发展能力，带动周边农户5人就业问题，其中脱贫人口3人，每年增加集体经济收入0.75万元</t>
  </si>
  <si>
    <t>带动周边农户5人就业问题，其中脱贫人口3人，每年增加集体经济收入0.75万元</t>
  </si>
  <si>
    <t>赤城村</t>
  </si>
  <si>
    <t>水稻种植配套设施建设项目</t>
  </si>
  <si>
    <t>3-7组产业路改造全长铺沙石路1400米、挖机清杂整理路基、农用车外运杂物、安装涵管、清理路肩排水沟.</t>
  </si>
  <si>
    <t>改善基地内的基础设施及生产条件，提升产业发展能力，带动周边农户32人就业问题，其中脱贫人口6人，每年增加集体经济收入1.2万余元</t>
  </si>
  <si>
    <t>带动周边农户32人就业问题，其中脱贫人口6人，每年增加集体经济收入1.2万余元</t>
  </si>
  <si>
    <t>易河村</t>
  </si>
  <si>
    <t>农业生产机械</t>
  </si>
  <si>
    <t>购买无人机、新建蔬菜大棚3座</t>
  </si>
  <si>
    <t>改善基础设施及生产条件，提升产业发展能力，带动周边农户就业问题，其中脱贫户人口6人，每年增加集体经济收入1万余元。</t>
  </si>
  <si>
    <t>带动周边农户就业问题，其中脱贫户人口6人，每年增加集体经济收入1万余元。</t>
  </si>
  <si>
    <t>曾岗村</t>
  </si>
  <si>
    <t>新建农田灌溉沟渠</t>
  </si>
  <si>
    <t>新修建老曾家至村部后水库农田灌溉沟渠约780米，安装抗压地下承插管、砖砌沟和井，过桥板等</t>
  </si>
  <si>
    <t>该沟渠修建后能缓解种植水稻约500亩排灌抗旱难题，确保农户及村集体增收约1万元。</t>
  </si>
  <si>
    <t>带动周边农户就业问题，其中脱贫户人口5人，每年增加集体经济收入1万余元。</t>
  </si>
  <si>
    <t>姜墩村</t>
  </si>
  <si>
    <t>姜墩村八大户种养园区产业发展项目</t>
  </si>
  <si>
    <t>姜墩村八大户园区新建泵房一座，泵房内机电设备一套，电缆线路架设600米，PE100 DN160管道安装500米，砖砌渠道350米，晒场硬化800㎡</t>
  </si>
  <si>
    <t>改善基地内的基础设施及生产条件，提升产业发展能力，带动周边农户30人就业问题，其中脱贫人口7人，每年增加集体经济1万余元。</t>
  </si>
  <si>
    <t>带动周边农户30人就业问题，其中脱贫人口7人，每年增加集体经济1万余元。</t>
  </si>
  <si>
    <t>郑楼村</t>
  </si>
  <si>
    <t>黄桃种植基础配套设施建设项目</t>
  </si>
  <si>
    <t>黄桃种植基地铺设机耕路680米，安装涵管30根，新建360平方米采摘棚</t>
  </si>
  <si>
    <t>该项目实施后，能够全面优化产业结构，增产增效，带动劳动力就业10人（其中脱贫户5人），增加脱贫户务工收入0.5万元，村集体土地及收益分成1.5万元</t>
  </si>
  <si>
    <t>带动劳动力就业10人（其中脱贫户5人），增加脱贫户务工收入0.5万元，村集体土地及收益分成1.5万元</t>
  </si>
  <si>
    <t>罗堰村</t>
  </si>
  <si>
    <t>罗堰种植合作社农业抗旱水泵升级改造工程</t>
  </si>
  <si>
    <t>养殖业基地</t>
  </si>
  <si>
    <t>新建二级取水泵站一座，离心泵一套，架线100米，安装160#水管610米，新建U型渠槽400米。</t>
  </si>
  <si>
    <t>改善基地内的基础设施及生产灌溉条件，提升产业发展能力，带动周边农户10人就业问题，其中脱贫人口5人，每年增加集体经济0.8万余元。</t>
  </si>
  <si>
    <t>带动周边农户10人就业问题，其中脱贫人口5人，每年增加集体经济0.8万余元。</t>
  </si>
  <si>
    <t>罗杨村</t>
  </si>
  <si>
    <t>蔬菜大棚建设项目</t>
  </si>
  <si>
    <t>新建蔬菜大棚1200平方米及安装喷灌设施一套</t>
  </si>
  <si>
    <t>解决基地内种植设施基础条件，带动脱贫户就业5人，带一般农户8人，增收1.5万元，每年增加村集体经济收入0.5万元</t>
  </si>
  <si>
    <t>带动脱贫户就业5人，带一般农户8人，增收1.5万元，每年增加村集体经济收入0.5万元</t>
  </si>
  <si>
    <t>管寨村</t>
  </si>
  <si>
    <t>管寨村产业园配套设施项目</t>
  </si>
  <si>
    <t>防鸟网（高4米、直径48MM、小格子密网）85亩，4米不锈钢立柱406根</t>
  </si>
  <si>
    <t>改善基地内的基础设施及生产条件，提升产业发展能力，提升产业发展能力，带动周边农户50人就业问题，其中脱贫人口8人，增加村集体经济1万元。</t>
  </si>
  <si>
    <t>带动周边农户50人就业问题，其中脱贫人口8人，增加村集体经济1万元。</t>
  </si>
  <si>
    <t>丰美禾猪场自动化料线设备更新项目</t>
  </si>
  <si>
    <t>猪场自动化料线9091米及相关配套设施</t>
  </si>
  <si>
    <t>改善基地内的基础设施及生产条件，提升产业发展能力，提升产业发展能力，带动周边农户50人就业问题，其中脱贫人口8人，增加村集体经济2万元。</t>
  </si>
  <si>
    <t>带动周边农户50人就业问题，其中脱贫人口8人，增加村集体经济2万元。</t>
  </si>
  <si>
    <t>金寨村</t>
  </si>
  <si>
    <t>产业园区配套设施建设项目</t>
  </si>
  <si>
    <t>新建蔬菜大棚2400㎡占地约5亩，配套灌溉设施、电力设施各1套、新建机耕路、小型排水沟和围栏等。</t>
  </si>
  <si>
    <t>改善基础设施及生产条件，提升产业发展能力，带动周边农户就业问题，其中脱贫户人口15人，每年增加集体经济收入2万余元。</t>
  </si>
  <si>
    <t>带动周边农户就业问题，其中脱贫户人口15人，每年增加集体经济收入2万余元。</t>
  </si>
  <si>
    <t>汉楼村</t>
  </si>
  <si>
    <t>红冠桃产业园道路设施建设项目</t>
  </si>
  <si>
    <t>武汉悦茵苑种植专业合作社园区道路硬化长1100米，宽3米，厚0.12米。</t>
  </si>
  <si>
    <t>解决园区生产条件，带动脱贫户就业12人，带动脱贫户增收0.5万元，每年增加村集体经济收入1.2万元</t>
  </si>
  <si>
    <t>带动脱贫户就业12人，带动脱贫户增收0.5万元，每年增加村集体经济收入1.2万元</t>
  </si>
  <si>
    <t>井边村</t>
  </si>
  <si>
    <t>武汉炫之祺产业园基础设施建设项目</t>
  </si>
  <si>
    <t>园区铺沙石路2700米、挖机整路基、农用车外运土方等</t>
  </si>
  <si>
    <t>解决园区生产条件，带动脱贫户就业22人，带动脱贫户增收0.4万元，每年增加村集体经济收入0.45万元</t>
  </si>
  <si>
    <t>，带动脱贫户就业22人，带动脱贫户增收0.4万元，每年增加村集体经济收入0.45万元</t>
  </si>
  <si>
    <t>谢畈村</t>
  </si>
  <si>
    <t>秸秆综合利用中心项目</t>
  </si>
  <si>
    <t>开展乡村治理示范创建</t>
  </si>
  <si>
    <t>利用三组800平方米左右的林地资源，建设秸秆综合利用中心，场地平整800平方米，基础圈梁140米，砌砖高1米；钢构长40米、宽20米、高6米，用于青贮料加工。</t>
  </si>
  <si>
    <t>项目建设完成后用于租赁，发展壮大村集体经济，致力产业发展，每年增加村集体经济收入1.2万元</t>
  </si>
  <si>
    <t>，带动脱贫户就业3人，带动脱贫户增收0.3万元，每年增加村集体经济收入1.2万元</t>
  </si>
  <si>
    <t>喻大村</t>
  </si>
  <si>
    <t>油茶种植基地配套设施建设项目</t>
  </si>
  <si>
    <t>喻大村喻家大湾一组药材基地新建泵站一座(含配套设施)，另增电力配套设施电线杆10根，电线约2000米。</t>
  </si>
  <si>
    <t>改善基础设施及生产条件，提升产业发展能力，带动周边农户就业问题，其中脱贫户人口5人，每年增加集体经济收入1万余元。</t>
  </si>
  <si>
    <t>细郑村</t>
  </si>
  <si>
    <t>农业种植基地配套设施建设项目</t>
  </si>
  <si>
    <t>新建分拣中心864平方米</t>
  </si>
  <si>
    <t>项目建设完成后用于租赁，发展壮大村集体经济，致力产业发展，每年增加村集体经济收入1万元</t>
  </si>
  <si>
    <t>带动周边农户就业问题，其中脱贫户人口3人，每年增加集体经济收入1万余元。</t>
  </si>
  <si>
    <t>陈玉村</t>
  </si>
  <si>
    <t>陈玉村喻家楼新建育秧大棚一座</t>
  </si>
  <si>
    <t>场地平整7440平方米，及大棚建设5115平方米</t>
  </si>
  <si>
    <t>此项目为产业发展项目建设，带动周边村民就业，每年增加村集体经济收入1.5万元。</t>
  </si>
  <si>
    <t>带动周边农户就业问题，其中脱贫户人口4人，每年增加集体经济收入1.5万余元。</t>
  </si>
  <si>
    <t>广湾村</t>
  </si>
  <si>
    <t>潘塘街粮食烘干项目</t>
  </si>
  <si>
    <t>其他</t>
  </si>
  <si>
    <t>车间场地平整1000平方米、烘干设备基础建设、烘干设备的购买及安装3套、配套道路建设100米。</t>
  </si>
  <si>
    <t>此项目为产业发展项目建设，带动周边村民就业，每年增加村集体经济收入8万元。</t>
  </si>
  <si>
    <t>带动周边农户就业问题，其中脱贫户人口10人，每年增加集体经济收入8万余元。</t>
  </si>
  <si>
    <t>潘塘街道</t>
  </si>
  <si>
    <t>姚寨村</t>
  </si>
  <si>
    <t>道路基础设施建设项目</t>
  </si>
  <si>
    <t>产业路改造，全长560米，铺毛石料路基5米×0.1米，混凝土浇灌560米×3.5米×0.18米，安装涵管20米。</t>
  </si>
  <si>
    <t>改善村民生产、生活条件，促进农业增效，农民增收，提高人民群众获得感、幸福感。</t>
  </si>
  <si>
    <t>陈玉村大桂塘植草砖铺设项目</t>
  </si>
  <si>
    <t>植草砖785㎡，基础梁42m³</t>
  </si>
  <si>
    <t>此项目为基础设施建设陈玉村大桂塘植草砖铺设项目能满足群众生产生活方便群众抗旱；给群众生产生活带来便利。</t>
  </si>
  <si>
    <t>熊店村</t>
  </si>
  <si>
    <t>熊店村泵站升级改造项目</t>
  </si>
  <si>
    <t>泵房升级改造，新购电机水泵一套，购置输水管道100米，更换输入电线150米左右，泵站口道路硬化50米，新建U型渠道600米</t>
  </si>
  <si>
    <t>项目完工后，将显著提高9组村民，改善15户脱贫户的生活质量，改善生活条件，提高人民群众获得感、幸福感。</t>
  </si>
  <si>
    <t>潘塘街合计：21个项目</t>
  </si>
  <si>
    <t>三店街</t>
  </si>
  <si>
    <t>曹岗村</t>
  </si>
  <si>
    <t>曹岗村1500亩油菜、高粱园区基础设施建设工程</t>
  </si>
  <si>
    <t>产业发展</t>
  </si>
  <si>
    <t>新建55KW抽水抗旱泵站2座，新建管网28000米，自动喷头3800个，低压线路600米</t>
  </si>
  <si>
    <t>项目建成后将有利于1500亩流转土地产业发展，增加村民年收入及村集体经济收益</t>
  </si>
  <si>
    <t>带动60名农户，其中脱贫人口30名就业，群众增收每亩土地流转费400元，村集体每年增收3万元以上。</t>
  </si>
  <si>
    <t>高彭村</t>
  </si>
  <si>
    <t>高彭村3000亩油菜、高粱园区基础设施建设工程</t>
  </si>
  <si>
    <t>1、新建泵站2座，面积为22M2;
2、新建管网，主管：PE150-1.6mpa1200m：管PE110-1.6mpa3800米，支管PE63-1.6mpa26000米，PE15管道7000米，自动喷头3500个，阀门井25个；
3、55KW机电设备2台套、配电柜2套、真空泵2台,低压线路600米</t>
  </si>
  <si>
    <t>带动64名农户，其中脱贫人口20名就业，群众增收每亩土地流转费400元，村集体每年增收4万元以上。</t>
  </si>
  <si>
    <t>富兴村</t>
  </si>
  <si>
    <t>富兴村1200亩油菜、高粱玉米种植基地基础设施建设工程</t>
  </si>
  <si>
    <t>新建55KW抽水抗旱泵站1座，新建管网13030米，自动喷头1500个。</t>
  </si>
  <si>
    <t>项目建成后将有利于1300亩流转土地产业发展，增加村民年收入及村集体经济收益</t>
  </si>
  <si>
    <t>带动57名农户，其中脱贫人口23名就业，群众增收每亩土地流转费400元，村集体每年增收3万元以上。</t>
  </si>
  <si>
    <t>吴岗村</t>
  </si>
  <si>
    <t>吴岗村850亩油菜、高粱种植基地基础设施建设工程</t>
  </si>
  <si>
    <t>新建55KW抽水抗旱泵站1座，新建管网12000米，自动喷头1300个，低压线路300米</t>
  </si>
  <si>
    <t>项目建成后将有利于800亩流转土地产业发展，增加村民年收入及村集体经济收益</t>
  </si>
  <si>
    <t>带动59名农户，其中脱贫人口30名就业，群众增收每亩土地流转费400元，村集体每年增收2万元。</t>
  </si>
  <si>
    <t>石咀村</t>
  </si>
  <si>
    <t>石咀村1300亩油菜、玉米种植基地基础设施建设工程</t>
  </si>
  <si>
    <t>新建机耕路4000米，路基宽5米，毛渣3.5米宽，及排水管。</t>
  </si>
  <si>
    <t>带动村民就业增收，增加村集体经济收入3万元</t>
  </si>
  <si>
    <t>带动49名农户，其中脱贫人口12名就业，群众增收每亩土地流转费350元，村集体每年增收3万元以上。</t>
  </si>
  <si>
    <t>金塘村</t>
  </si>
  <si>
    <t>金塘村玉米高粱基地基础设施建设工程</t>
  </si>
  <si>
    <t>水塘周长300米，坡高1.5米，厚35公分，周长260米护栏.</t>
  </si>
  <si>
    <t>提升农业生产灌溉功能，为村民提高生活质量</t>
  </si>
  <si>
    <t>带动38名农户，其中脱贫人口10名就业，群众增收每亩土地流转费400元，村集体每年增收1万元以上。</t>
  </si>
  <si>
    <t>宋寨村</t>
  </si>
  <si>
    <t>宋寨村特色种植基地基础设施建设工程</t>
  </si>
  <si>
    <t>机耕路平整及毛渣摊铺长15600㎡，厚15公分。</t>
  </si>
  <si>
    <t>带动87名农户，其中脱贫人口34名就业，项目建成后，将带动宋寨村产业发展，达到以短养长的目的，增加村集体经济收入。</t>
  </si>
  <si>
    <t>松林村</t>
  </si>
  <si>
    <t>松林村辣椒、玉米种植基地基础设施建设工程</t>
  </si>
  <si>
    <t>松林村辣椒种植基地：共计30亩、翻地30亩、耕灌30亩，玉米种植共计20亩、翻地20亩。配套设施：①安装监控20，②30亩滴灌，③50亩整地，④水沟1200米。</t>
  </si>
  <si>
    <t>带动部分村民务工增加收入并带动集体增收。</t>
  </si>
  <si>
    <t>带动34名农户，其中脱贫人口13名就业，带动部分村民务工增加收入并带动集体增收。</t>
  </si>
  <si>
    <t>郭玉村</t>
  </si>
  <si>
    <t>郭玉村特色种植基地基础设施建设工程</t>
  </si>
  <si>
    <t>新建60U型槽660米，陡沟1100米,DN500混凝土排水管40米，DN600混凝土排水管60米。</t>
  </si>
  <si>
    <t>此项目建成后，使瓜蒌基地基础设施更加完善，增产增收，使集体经济增收1.4万元，带动脱贫户11户13人，附近村民务工人数48人，使每户增收500元以上。</t>
  </si>
  <si>
    <t>带动48名农户，其中脱贫人口13名就业，群众增收每亩土地流转费500元，村集体每年增收1.4万元。</t>
  </si>
  <si>
    <t>肖堤村</t>
  </si>
  <si>
    <t>肖堤村特色种植基地基础设施建设工程</t>
  </si>
  <si>
    <t>新建40U型槽80米，原有土沟长989米，水泵抽排水8个台班，新做10cm厚C20混凝土护坡2967M²。</t>
  </si>
  <si>
    <t>此项目建成后方便产业园区生产，提高交通运输能力，促进产业发展。</t>
  </si>
  <si>
    <t>带动38名农户，其中脱贫人口8名就业，此项目建成后方便产业园区生产，提高交通运输能力，促进产业发展。村集体每年增收1万元。</t>
  </si>
  <si>
    <t>李旻村</t>
  </si>
  <si>
    <t>李旻村蔬菜基地基础建设项目</t>
  </si>
  <si>
    <t>沟渠护坡500平方米；蔬菜交易场硬化1700平方米；水泥护栏140米。</t>
  </si>
  <si>
    <t>解决蔬菜园区排水问题，为农户提供蔬菜交易场所，方便农户进行蔬菜买卖交易</t>
  </si>
  <si>
    <t>带动81名农户，其中脱贫人口24名就业，为周边的农户提升生产生活条件。村集体每年增收0.5万元。</t>
  </si>
  <si>
    <t>董椿村</t>
  </si>
  <si>
    <t>董椿村6、7组特色种植基地喷灌工程</t>
  </si>
  <si>
    <t>董椿村6、7组特色种植基地面积80亩，新建泵房一座，安装进出水管、全覆盖安装喷灌相关设施、电杆线路搭设等。</t>
  </si>
  <si>
    <t>项目建成后对特色中药草种植增收及以后扩大发展有更好的发展空间，带动村民和脱贫户务工增收，村集体增收1万元。</t>
  </si>
  <si>
    <t>带动46名农户，其中脱贫人口16名就业，群众增收每亩土地流转费500元，村集体每年增收1万元以上。</t>
  </si>
  <si>
    <t>姚湾村</t>
  </si>
  <si>
    <t>姚湾村新建辣椒种植育苗连栋大棚</t>
  </si>
  <si>
    <t>新建连栋大棚13亩，基础设施（水网、电网、监控网、大棚内路网）。</t>
  </si>
  <si>
    <t>此项目建成后，为村民就近务工提供了方便，增加了村民收入，带动了姚湾村经济发展。</t>
  </si>
  <si>
    <t>此项目建成后，为村民就近务工提供了方便，增加了村民收入，使集体经济增收2.8万元，带动脱贫户10户，附近村民务工人数80人。</t>
  </si>
  <si>
    <t>西河村</t>
  </si>
  <si>
    <t>西河村优质稻基地基础设施建设工程</t>
  </si>
  <si>
    <t>排水渠总长850米</t>
  </si>
  <si>
    <t>此项目建成后，改善周边村民生产条件，促进产业发展</t>
  </si>
  <si>
    <t>此项目建成后，产业发展带动下，改善周边村民生产生活条件，带动8户脱贫户及周边村民就业。村集体每年增收1万元以上</t>
  </si>
  <si>
    <t>大塘村</t>
  </si>
  <si>
    <t>大塘村优质稻种植基地基础设施建设工程</t>
  </si>
  <si>
    <t>新建5.5*5米平板桥一座，平整2362.5平方米机耕路，修344.4平方米护坡</t>
  </si>
  <si>
    <t>此项目建成后，改善7户脱贫户及周边村民生产、生活及出行条件；提高交通运输能力，促进产业发展。村集体每年增收0.5万元以上.</t>
  </si>
  <si>
    <t>袁田村</t>
  </si>
  <si>
    <t>袁田村一组塘堰护坡基础设施建设工程</t>
  </si>
  <si>
    <t>基础设施</t>
  </si>
  <si>
    <t>在袁田村一组水塘片石护坡长130米，275立方米；水泥硬化路面390平方米，厚度0.15米。</t>
  </si>
  <si>
    <t>改善生产水利，带动村民种植就业，增加家庭收入，壮大村集体经济收入。</t>
  </si>
  <si>
    <t>项目建成后，可满足袁田村一组的水源灌溉问题，改善了生产水利，促进全村种植的需求发展，也方便村民出行种植及务工，增加群众收入。</t>
  </si>
  <si>
    <t>李岗村</t>
  </si>
  <si>
    <t>村湾环境整治工程</t>
  </si>
  <si>
    <t>晒场所混凝土硬化1420平方米，新建水沟151米，硬化道路320平方米。</t>
  </si>
  <si>
    <t>改善生产生活和村湾环境面貌，提升老百姓生活幸福感。</t>
  </si>
  <si>
    <t>此项目建成后，改善村民出行及生产条件，增加村民收益，巩固脱贫成果，促进乡村振兴</t>
  </si>
  <si>
    <t>施庙村</t>
  </si>
  <si>
    <t>施庙村泉水档及玉如意农场园区排水渠清淤护坡改造建设项目</t>
  </si>
  <si>
    <r>
      <rPr>
        <sz val="9"/>
        <rFont val="宋体"/>
        <charset val="134"/>
      </rPr>
      <t>泉水档主排水渠总长550米，平均底宽3米，伐树160棵，，硬化护坡2750m</t>
    </r>
    <r>
      <rPr>
        <vertAlign val="superscript"/>
        <sz val="9"/>
        <rFont val="宋体"/>
        <charset val="134"/>
      </rPr>
      <t>2</t>
    </r>
    <r>
      <rPr>
        <sz val="9"/>
        <rFont val="宋体"/>
        <charset val="134"/>
      </rPr>
      <t>。玉如意农场园区排水渠总长608米，平均底宽1.6米，抽排水3个台班，新做12cm厚c25混凝土护坡2432平方米。</t>
    </r>
  </si>
  <si>
    <t>改善三店西部片区防洪排涝条件。</t>
  </si>
  <si>
    <t>此项目建成后，改善周边村民生产条件，带动脱贫户及村民就业，增加村民收益，巩固脱贫成果，促进乡村振兴</t>
  </si>
  <si>
    <t>新泉村</t>
  </si>
  <si>
    <t>新泉村通湾路路基处理工程</t>
  </si>
  <si>
    <t>路基700米，扩宽至5.5米。</t>
  </si>
  <si>
    <t>改善群众生产生活出行条件。</t>
  </si>
  <si>
    <t>七里村</t>
  </si>
  <si>
    <t>七里村农业生产基础建设项目</t>
  </si>
  <si>
    <t>1.新建排水泵站一座，规格4米*4米、配套55千瓦水泵2台套；
2.提水站沟渠1000m³；
3.配套输电线路300米。</t>
  </si>
  <si>
    <t>此项目建成后，改善周边村民生产条件，提高村民收益。</t>
  </si>
  <si>
    <t>项目建成后，将带动七里村产业发展，改善周边255户村民生产条件，提高村民收益。</t>
  </si>
  <si>
    <t>三店街合计：20个项目</t>
  </si>
  <si>
    <t>辛冲街</t>
  </si>
  <si>
    <t>辛冲村</t>
  </si>
  <si>
    <t>辛冲村育苗养殖基地系统升级改造项目</t>
  </si>
  <si>
    <t>1、保温大棚陆基养殖跑道改造升级
2、新建精养池塘防护网1950米
3、新建精养池塘机耕路1015米
4、养殖外塘塘堤护砌加固
5、直径8米*4套陆基圈养桶排水锥度扩深改造
6、小球藻培育棚雪灾损毁重建
7、新建直径8米陆基圈养桶1套
8、5号棚新建养殖进水系统1套</t>
  </si>
  <si>
    <t>2024.07-2024.12</t>
  </si>
  <si>
    <t>发展农业产业，提升村集体经济，带动脱贫户务工</t>
  </si>
  <si>
    <t>提高养殖生产效率，实现高密度养殖，解决尾水排放问题（环保无污染），每年为村集体增收4万元，带动农户20户30人，其中脱贫户8人.</t>
  </si>
  <si>
    <t>胜利湖村</t>
  </si>
  <si>
    <t>胜利湖村对虾产业发展项目</t>
  </si>
  <si>
    <t>1、新建机耕沙石路，总长260米，宽4米，厚0.25米。
2、涵洞、长5米，宽2米，高2米。
3、新挖排水渠200米，宽4米，深3米。</t>
  </si>
  <si>
    <t>改善基地内基础设施及生产条件，提升产业发展能力,带动农户10户20人增加村集体经济0.7万。</t>
  </si>
  <si>
    <t>陈吕村</t>
  </si>
  <si>
    <t>陈吕村水产养殖配套设施</t>
  </si>
  <si>
    <t>1、新建机耕沙石路：全长约320米，宽度约3.5米，高度约2米,其中砂石铺设约30公分；
2、新建护砌：路两边护砌约200米，深度3米，地梁约200米（规格30*50公分）；
3、新建排渍水渠长100米，底高1米，面宽1.8米，高度约1.2米；
4、新建500U型渠全长约300米；</t>
  </si>
  <si>
    <t>提高生产效率解决排水问题，带动农户6户10人，增加集体经济收益1.2万元。</t>
  </si>
  <si>
    <t>寨山村</t>
  </si>
  <si>
    <t>寨山村5G菜园</t>
  </si>
  <si>
    <t>1.新建机耕路700m宽4.5m，40cm厚；
2.φ400承插管150m；
3.新建明水渠硬化800m，宽1.2m；
4.信息化设施；
5.共享菜园设施；
6.进厂路处理170m，10m宽，20cm厚</t>
  </si>
  <si>
    <t>完善产业设施大力发展特色产业，加强村、企合营快速发展，带动相关产业，带领村，村民（股民）致富，增加村集体经济不低于2万元</t>
  </si>
  <si>
    <t>绿山村</t>
  </si>
  <si>
    <t>绿山村青青苗园区产业发展项目</t>
  </si>
  <si>
    <t>1、新建5座节制闸及剅管安装。
2、新建机耕路1000米，铺设毛渣安装排水剅管，两侧夯实。</t>
  </si>
  <si>
    <t>有效衔接乡村振兴，确保土地不荒芜，提高农业生产效率，解决农田灌溉问题，带动60农户产业增收，每年增加集体经济收入2.6万元。带动脱贫户就近务工，美化环境，提升人民幸福感、获得感。</t>
  </si>
  <si>
    <t>单岗村</t>
  </si>
  <si>
    <t>单岗村鱼面加工产业发展项目</t>
  </si>
  <si>
    <t>产地初加工和精深加工</t>
  </si>
  <si>
    <t>1、新建厂房，
2、道路加宽600米；</t>
  </si>
  <si>
    <t>改善园区内基础设施及生产条件，提升产业的展能力，增加集体经济收入1.2万元，带领脱贫户19户。</t>
  </si>
  <si>
    <t>巴铺村</t>
  </si>
  <si>
    <t>巴铺村大棚种植</t>
  </si>
  <si>
    <t>1.新建大棚5400平方米；
2.滴灌设施1万米；
3.围档400米； 
4.机耕路长200米，宽3米。</t>
  </si>
  <si>
    <t>提高生产效率，解改善村民生活环境，提升人居环境决问题，带动农户12户，其中脱贫户6人，增加村集体收益1.2万元</t>
  </si>
  <si>
    <t>叶埠村</t>
  </si>
  <si>
    <t>叶埠村养殖鱼类产业发展</t>
  </si>
  <si>
    <t>1.购置设备浅水泵两台丶增氧泵两台；
2.水电安装，两根电线杆包安装、60米三线5平方电缆、屋内安装走线及插座电灯；
3.河塘护坡长210米，宽3米，厚度0.15米；
4.河塘机耕路铺毛渣石子，240米宽3米；
5.垂钓平台10个；</t>
  </si>
  <si>
    <t>改善基地内基础设施及生产条件，带动农户8户，其中脱贫户5人发展村集体经济，提升人居环境。带动每年产生村集体经济收入1万元。</t>
  </si>
  <si>
    <t>双桥村</t>
  </si>
  <si>
    <t>双桥村特色种植产业园发展项目</t>
  </si>
  <si>
    <t>1.新建护砌长300米，高2.5米，宽0.8米；
2.新建机耕路长100米，宽3米，厚0.15米。</t>
  </si>
  <si>
    <t>改善基地内基础设施及生产条件，提升产业发展能力，加强农村多元化发展，提升人居环境壮大村集体经济。带动农户15户，其中脱贫户6人每年产生村集体经济收入1.2万元。</t>
  </si>
  <si>
    <t>朱岗村</t>
  </si>
  <si>
    <t>朱岗村蔬菜大棚建设项目</t>
  </si>
  <si>
    <t>1.新建钢制大棚4个；
2.PP管250米、水带1000米；
3.机耕路150米。
4、临时仓库60余平方米。</t>
  </si>
  <si>
    <t>提高生产效率，解决撂荒土地问题，带动30农户，其中脱贫户7人，增加村集体收益0.8万</t>
  </si>
  <si>
    <t>周河村</t>
  </si>
  <si>
    <t>周河村种植基地建设项目</t>
  </si>
  <si>
    <t>1.新建自动喷灌系统270亩
2.机耕路1400米，宽2.8米，厚度40-45公分
3.电揽线580米及设备</t>
  </si>
  <si>
    <t>提高农业生产效率，解决农田灌溉问题，带动20农户，其中脱贫户5人，增加集体收入1.2万元。</t>
  </si>
  <si>
    <t>高湾村</t>
  </si>
  <si>
    <t>高湾村种植基地建设</t>
  </si>
  <si>
    <t>1，修复种植基地180亩。
3，安装8米电杆5根。
4，架设三相电线600余米。
5，地下混浇基础圆柱700余根。
6，架设安全网2000余米。</t>
  </si>
  <si>
    <t>扭转192户农户土地260余亩，带动20农户务工，增加村集体经济0.6万元</t>
  </si>
  <si>
    <t>毛铺村</t>
  </si>
  <si>
    <t>毛铺村产业发展项目</t>
  </si>
  <si>
    <t>1.新建蔬菜大棚8个；
2.新建排水沟300米，
3.购置生产设备、防护设施、泵渠等。</t>
  </si>
  <si>
    <t>增强村级产业发展，补齐短板，带动困难人群就业，提升村集体经济0.6万元。</t>
  </si>
  <si>
    <t>曲背湖村</t>
  </si>
  <si>
    <t>曲背湖村污水改造项目</t>
  </si>
  <si>
    <t>农村污水治理</t>
  </si>
  <si>
    <r>
      <rPr>
        <sz val="9"/>
        <rFont val="宋体"/>
        <charset val="134"/>
      </rPr>
      <t>1、铺设管网pvc§160，186米；波纹管§200,685米；波纹管§300,1075米，另进行开槽、回填及修复处理；
2、600*600mm方形沉井47个，∮800圆形沉井24个；
3、硬化修复湾内道路2158m</t>
    </r>
    <r>
      <rPr>
        <vertAlign val="superscript"/>
        <sz val="9"/>
        <rFont val="宋体"/>
        <charset val="134"/>
      </rPr>
      <t>2</t>
    </r>
    <r>
      <rPr>
        <sz val="9"/>
        <rFont val="宋体"/>
        <charset val="134"/>
      </rPr>
      <t>，</t>
    </r>
  </si>
  <si>
    <t>完善农村基础设施，优化村湾居住环境，提升农民农业生活条件。</t>
  </si>
  <si>
    <t>完善基础设施建设，提升人居环境，受益群众70户183人。</t>
  </si>
  <si>
    <t>杨铺村</t>
  </si>
  <si>
    <t>杨铺村基础设施建设</t>
  </si>
  <si>
    <t>农村道路建设（通村路、通户路、小型桥梁等）</t>
  </si>
  <si>
    <t>1.新建道路错车平台2个。</t>
  </si>
  <si>
    <t>增强抗旱抗洪能力，保障农户生命财产安全。</t>
  </si>
  <si>
    <t>三合村</t>
  </si>
  <si>
    <t>三合村舒家墩基础设施建设</t>
  </si>
  <si>
    <t>1、道路修复长216米，宽4.5米，厚18公分
2、晒场硬化1480平方米，厚12公分</t>
  </si>
  <si>
    <t>改善周边村民生产、生活及出行条件，提升人居环境。</t>
  </si>
  <si>
    <t>新湖村</t>
  </si>
  <si>
    <t>新湖村道路提档升级</t>
  </si>
  <si>
    <t>1.道路上扩宽及硬化2.5米，长650米。</t>
  </si>
  <si>
    <t>解决新湖村7组村民出行问题。</t>
  </si>
  <si>
    <t>罗坪河村</t>
  </si>
  <si>
    <t>罗坪河村抗旱泵站建设</t>
  </si>
  <si>
    <t>1.新建泵房一座及配套处理，购置机械设备一套；       2.200mmPE管300米；
3.架设电线及电力配套设施</t>
  </si>
  <si>
    <t>提高农业生产效率，解决340亩农田灌溉问题。</t>
  </si>
  <si>
    <t>胡山村</t>
  </si>
  <si>
    <t>胡山村抗旱渠道建设</t>
  </si>
  <si>
    <t>1、￠400U型排灌水渠635米；￠800U型排灌水渠165米；
2、￠300水闸一座，￠800水闸一座。</t>
  </si>
  <si>
    <t>提高农业生产效率，解决胡山村村300余亩农田排灌难题。</t>
  </si>
  <si>
    <t>冯畈村</t>
  </si>
  <si>
    <t>冯畈村抗旱建设及道路维护</t>
  </si>
  <si>
    <t>1、3座抗旱站更换泵房内3套设备（自动化泵机、电线、泵管等配套设施）；
2、新建青莲圩排涝闸工作桥（长10米、宽1.5米、厚0.15米，不锈钢扶手1.2米*20米）；
3、维修道路：长70米，宽3米，厚0.18米。</t>
  </si>
  <si>
    <t>完善村内农田水利基础设施条件，促进农业增效农民增收，巩固脱贫攻坚成果。解决村民出行问题，降低安全隐患。</t>
  </si>
  <si>
    <t>顾畈村</t>
  </si>
  <si>
    <t>顾畈村抗旱建设及道路维护</t>
  </si>
  <si>
    <t>1.新建内涝排水站一座及配套设施。</t>
  </si>
  <si>
    <t>改善基地生产条件，提升农业生产效率，解决农田排灌及村民出行。</t>
  </si>
  <si>
    <t>柳林村</t>
  </si>
  <si>
    <t>柳林村抗旱排涝渠道建设</t>
  </si>
  <si>
    <t>1.新建U型沟渠，长约3000米。</t>
  </si>
  <si>
    <t>提高农业生产效率，解决农田灌溉问题。</t>
  </si>
  <si>
    <t>浏湖村</t>
  </si>
  <si>
    <t>浏湖村提升泵站设施配套项目</t>
  </si>
  <si>
    <t>1、铺设1.0MPa-SDR17-200*11.9塑料管850m;                   
2、95mm²带恺电缆650m;
3、破除混泥土路面30 m²，并回填硬化，新建坡道2个，铺设碎石，泵房护砌加固混泥土。
4、DN200螺纹阀门9个，主阀门3个。</t>
  </si>
  <si>
    <t>项目建成后，可进一步完善村灌溉设施，提高农田灌溉效率，改善农业生产条件，促进农业增产和农民增收</t>
  </si>
  <si>
    <t>邢榨村</t>
  </si>
  <si>
    <t>邢榨村出水沟硬化</t>
  </si>
  <si>
    <t>1.硬化出水沟400米，宽2米</t>
  </si>
  <si>
    <t>解决村民农田排涝抗旱问题，提升农户种植环境，提升群众满意度。</t>
  </si>
  <si>
    <t>龙岗村</t>
  </si>
  <si>
    <t>龙岗村村湾建设项目</t>
  </si>
  <si>
    <t>村湾环境整治</t>
  </si>
  <si>
    <t>1、启闭闸沟渠治理修复；                   
2、安装道路配套设施15盏；
3、灌溉塘安装护栏约150米。</t>
  </si>
  <si>
    <t>项目建成后，可进一步完善村基础设施，优化村湾居住环境，提升农民农业生活条件。</t>
  </si>
  <si>
    <t>辛冲街合计：25个项目</t>
  </si>
  <si>
    <t>徐古街</t>
  </si>
  <si>
    <t>万岗村</t>
  </si>
  <si>
    <t>万岗村特色产业建设项目</t>
  </si>
  <si>
    <t>1、改造金果园塘堰2口；2、新建机耕路300米；3、安装防护栏600米。</t>
  </si>
  <si>
    <t>发展产业，提升村集体经济，带动脱贫户务工。</t>
  </si>
  <si>
    <t>该项目建成后可以带动6户脱贫户和30余名留守妇女务工增收，增加村集体经济收入2万元。</t>
  </si>
  <si>
    <t>万岗村村委会</t>
  </si>
  <si>
    <t>周岩村</t>
  </si>
  <si>
    <t>周岩村新建U型渠及渠道维修项目</t>
  </si>
  <si>
    <t>1、建设、改善最尾段渠道180米，砖砌60*60公分U型槽，10公分*1米垫层；  2、维修水渠1500米和公路边压水楼。</t>
  </si>
  <si>
    <t>发展产业，提升村集体经济。</t>
  </si>
  <si>
    <t>项目建成后，能有效解决近700亩基本农田灌溉，完善生活条件，改善人居环境，提高人民群众获得感、幸福感。</t>
  </si>
  <si>
    <t>周岩村村委会</t>
  </si>
  <si>
    <t>茅岗村</t>
  </si>
  <si>
    <t>茅岗村U型支渠道及隧道维修项目</t>
  </si>
  <si>
    <t>维修垮塌U型渠40米，隧道101米。</t>
  </si>
  <si>
    <t>该项目建成后，能有效解决近920亩基本农田灌溉，受益农户162户674人。</t>
  </si>
  <si>
    <t>茅岗村村委会</t>
  </si>
  <si>
    <t>大和村</t>
  </si>
  <si>
    <t>大和村抗旱设施维修项目</t>
  </si>
  <si>
    <t>1.新建泵房1座；2.新建10寸-12寸进出水泵管40米；3.45千瓦电动机1台 ；4.45千瓦配套的水泵1台；5.引水真空泵1套;  6.导线20米、配电柜、启动器各1套；7.送水堤整修钢筋混凝土加固100米。</t>
  </si>
  <si>
    <t>该项目建设完成解决了大和村农田灌溉难的问题，可以让大和村817亩耕地高枕无忧，旱涝保收。</t>
  </si>
  <si>
    <t>大和村村委会</t>
  </si>
  <si>
    <t>许易村</t>
  </si>
  <si>
    <t>许易村分拣中心技改项目</t>
  </si>
  <si>
    <t>1、新建暂储仓库335平方米；2、产业道路硬化2300平方米。</t>
  </si>
  <si>
    <t>改善生活条件，提高人民群众获得感、幸福感。增加村集体经济收入1.5万，增加脱贫户8户增收。</t>
  </si>
  <si>
    <t>许易村村委会</t>
  </si>
  <si>
    <t>傅山村</t>
  </si>
  <si>
    <t>定子山产业园配套工程项目</t>
  </si>
  <si>
    <t>1、新建定子山产业园围墙，全长600米；2、安装前、后门。</t>
  </si>
  <si>
    <t>促进土地流转约200亩，带动农民就业务工，提供就业岗位约20个。</t>
  </si>
  <si>
    <t>傅山村村委会</t>
  </si>
  <si>
    <t>成兴寨村</t>
  </si>
  <si>
    <t>成兴寨村排灌、蓄水设施建设项目</t>
  </si>
  <si>
    <t>改造池塘两口，包括彻岸416立方米，护栏255米，安装进出管20米，直径60厘米，新建U型槽30米，直径60厘米，压顶长255米，宽30厘米，高30厘米。</t>
  </si>
  <si>
    <t>项目建成后，能有效解决近600亩基本农田灌溉，完善生活条件，改善人居环境，提高人民群众获得感、幸福感。</t>
  </si>
  <si>
    <t>成兴寨村村委会</t>
  </si>
  <si>
    <t>雷桃树村</t>
  </si>
  <si>
    <t>雷桃树村稻谷产区塘堰改造项目</t>
  </si>
  <si>
    <t>1、砌石岸周长215米，均高1.5米；   2、新修砖砌护栏120米，安装出水U形槽40米，直径50厘米。</t>
  </si>
  <si>
    <t>该项目完成后，可解决包括雷桃树湾4户脱困户在内的全湾村民农作物灌溉等问题。</t>
  </si>
  <si>
    <t>雷桃树村村委会</t>
  </si>
  <si>
    <t>孙咀村</t>
  </si>
  <si>
    <t>孙咀村产业基地基础设施建设项目</t>
  </si>
  <si>
    <t>1、新建“U”型渠1100米；
2、水塘改造一口。</t>
  </si>
  <si>
    <t>发展乡村产业，解决乡村剩余劳动力，带动贫困户和村民们发家致富，提高村集体经济收入。</t>
  </si>
  <si>
    <t>孙咀村村委会</t>
  </si>
  <si>
    <t>桃花岗村</t>
  </si>
  <si>
    <t>桃花坞生态农业产业项目</t>
  </si>
  <si>
    <r>
      <rPr>
        <sz val="9"/>
        <rFont val="宋体"/>
        <charset val="134"/>
        <scheme val="minor"/>
      </rPr>
      <t>1、新建电商服务站、展示中心看护房</t>
    </r>
    <r>
      <rPr>
        <b/>
        <sz val="9"/>
        <rFont val="宋体"/>
        <charset val="134"/>
        <scheme val="minor"/>
      </rPr>
      <t>，</t>
    </r>
    <r>
      <rPr>
        <sz val="9"/>
        <rFont val="宋体"/>
        <charset val="134"/>
        <scheme val="minor"/>
      </rPr>
      <t>建筑面积400平方米；2、场地硬化面积400平方米，厚15厘米。</t>
    </r>
  </si>
  <si>
    <t>增加村集体经济收入2.5万，为农副产品及粮食外销打开运输通道，增加农民收入。带动脱贫户务工，提高人民群众获得感、幸福感。</t>
  </si>
  <si>
    <t>桃花岗村村委会</t>
  </si>
  <si>
    <t>胡畈村</t>
  </si>
  <si>
    <t>胡畈村黄金茶产业项目</t>
  </si>
  <si>
    <t>新建硬化晾晒场900平方米、厚12厘米；新建看守、加工及仓储用房125平方米、新建供水供电连接管网；扩挖取水塘800平方米、新建过滤水池及挡土墙、护坡和台阶；新建喷灌系统1套；改造道路150米、宽4米、厚18厘米。</t>
  </si>
  <si>
    <t xml:space="preserve">改善生产条件，带动脱贫人口6人务工增收、脱贫户3户土地流转增收，投入后增加村集体收入2.75万元。
</t>
  </si>
  <si>
    <t>胡畈村村委会</t>
  </si>
  <si>
    <t>胡畈村羊肚菌产业建设项目</t>
  </si>
  <si>
    <t>1.新建标准大棚20个，32*1.5热镀锌圆管主体结构，三面设置通风口，卷帘器，10司无滴膜，外加8针遮阳网，整个大棚外离棚50公分再加遮阳网；2.安装大棚喷灌系统，棚外预埋400米PPR给水管；3.水电报装，棚外预埋3根电线杆，架设6平3线电缆为整个大棚供电。</t>
  </si>
  <si>
    <t>增加45户农户土地流转收入，创造6-8个就业机会，增加脱贫户3户15人务工收入，增加村集体收入2.93万元。</t>
  </si>
  <si>
    <t>周铁河村</t>
  </si>
  <si>
    <t>周铁河村新建U型槽及修补水渠项目</t>
  </si>
  <si>
    <t>1、新建50公分U形槽100米；2、人工修复灌溉渠道800米；3、安装50公分水泥管50米。</t>
  </si>
  <si>
    <t>项目建成后能有效改决近300亩基本农田灌溉，收益农户50户200人。</t>
  </si>
  <si>
    <t>周铁河村村委会</t>
  </si>
  <si>
    <t>大屋冲村</t>
  </si>
  <si>
    <t>生产灌溉渠道修建</t>
  </si>
  <si>
    <t>1、新建生产灌溉用水主渠道1000米；2、新建辅助U型渠180米； 3、新建窨井50个，沉降井4个。4、新建机耕路1420米</t>
  </si>
  <si>
    <t>该项目完成后，能将陈家山水库的生产灌溉用水引流至我村，极大的解决我村9个村湾14个村民小组420户村民大部分的农田生产灌溉用水需求，较好的缓解我村撂荒田地“灌溉难”问题。</t>
  </si>
  <si>
    <t>大屋冲村村委会</t>
  </si>
  <si>
    <t>琵琶垴村</t>
  </si>
  <si>
    <t>琵琶垴村茶叶加工厂配套设施建设项目</t>
  </si>
  <si>
    <t>1、改建初制茶厂车间300平方米；2、制茶配套设施2套、茶叶检测室1间、小型冷库1间；3、380伏线路及报装。</t>
  </si>
  <si>
    <t>该项目完成后，增加村集体经济1.7万/年。改善生产条件，可解决琵琶垴村村民务工务劳包括脱贫户。</t>
  </si>
  <si>
    <t>琵琶垴村村委会</t>
  </si>
  <si>
    <t>马岗村</t>
  </si>
  <si>
    <t>马岗村道路硬化项目工程</t>
  </si>
  <si>
    <t>农村基础设施（含产业配套基础设施）</t>
  </si>
  <si>
    <t>新建曹兴寨湾至徐夫路公路长300米、宽5米、厚18厘米。</t>
  </si>
  <si>
    <t>完善生活条件，改善人居环境，提高人民群众获得感、幸福感。</t>
  </si>
  <si>
    <t>该项目完工后方便曹兴寨村方向村名接送小学生出行安全。</t>
  </si>
  <si>
    <t>马岗村村委会</t>
  </si>
  <si>
    <t>扁担山村</t>
  </si>
  <si>
    <t>扁担山村沟胡湾美化家园建设项目</t>
  </si>
  <si>
    <t>1、新建道路及路基处理250米、宽3.5米，厚18厘米；2、池塘改造一口：砌岸184立方米、围栏110米；3、广场改造：广场场扩至800平方米；4.新建小桥3座，沟渠护坡70米</t>
  </si>
  <si>
    <t>项目建成后完善生活条件，改善人居环境，提高人民群众获得感、幸福感。</t>
  </si>
  <si>
    <t>扁担山村村委会</t>
  </si>
  <si>
    <t>克昌湾村</t>
  </si>
  <si>
    <t>克昌湾村徐家嘴湾池塘改造及道路、广场硬化建设</t>
  </si>
  <si>
    <t>1.改造徐家嘴湾池塘一口，石块护砌350立方米；2.安装三口池塘护栏510米；3.改建破损道路3条共计280米。</t>
  </si>
  <si>
    <t>项目那建成后，完善生活条件，改善人居环境，提高人民群众获得感、幸福感。</t>
  </si>
  <si>
    <t>克昌湾村村委会</t>
  </si>
  <si>
    <t>沙河村</t>
  </si>
  <si>
    <t>沙河村登峰湾通村公路建设</t>
  </si>
  <si>
    <t>改扩建登峰湾道路200米、宽6米、厚18厘米。</t>
  </si>
  <si>
    <t>沙河村村委会</t>
  </si>
  <si>
    <t>徐古街合计：19个项目</t>
  </si>
  <si>
    <t>海棠园区</t>
  </si>
  <si>
    <t>牌楼村</t>
  </si>
  <si>
    <t>牌楼村童家湾种植合作社产业路建设项目</t>
  </si>
  <si>
    <t>产业路</t>
  </si>
  <si>
    <t>道路硬化1388米，4米宽，厚18厘米。新建农业大棚13000平方米。</t>
  </si>
  <si>
    <t>改善产业设施条件及村民通行条件，增加产量带动村集体增收。提高交通运输能力，促进产业发展。</t>
  </si>
  <si>
    <t>竹咀村</t>
  </si>
  <si>
    <t>竹咀村农村基础设施建设项目</t>
  </si>
  <si>
    <t>道路硬化总长1800米，3.5米宽，厚18厘米；道路破损修补200米。</t>
  </si>
  <si>
    <t>改善基层设施条件，方便村民农业生产，出行生活。提高交通运输能力。促进产业发展。</t>
  </si>
  <si>
    <t>海棠园区合计：2个项目</t>
  </si>
  <si>
    <t>双柳街</t>
  </si>
  <si>
    <t>孙洪村</t>
  </si>
  <si>
    <t>大健康农业园项目</t>
  </si>
  <si>
    <t>新建1个高标准现玻璃温室大棚1536平方米（投资60万元）、新建12个标准种植大棚，每个470平方米（共投资100万），大棚覆盖保温材料、拌料装置、装袋设备、灭菌设备、接种设备、自动雾化加湿装置、培养架等（投资45万），水电网格300米、排水400米（投资25万），围墙684米（投资15万）</t>
  </si>
  <si>
    <t>探索食品膳食结构，调整种植结构</t>
  </si>
  <si>
    <t>利用现有模式发展大健康产业，调整农业产业。项目形成的资产租赁给湖北华菇食用菌研发有限公司，年上交租赁金10万元，提供30多个就业岗位，辐射周围农户200余户，户均增收2000余元</t>
  </si>
  <si>
    <t>双柳街农业农村办</t>
  </si>
  <si>
    <t>家湖村</t>
  </si>
  <si>
    <t>水产品加工项目</t>
  </si>
  <si>
    <t>水产加工厂房建设1000平方米</t>
  </si>
  <si>
    <t>发展水产养殖业，提升村集体经济，带动就业</t>
  </si>
  <si>
    <t>发展水产养殖业，提供10个就业岗位，村集体增收4万元</t>
  </si>
  <si>
    <t>滨湖村</t>
  </si>
  <si>
    <t>泵站排灌节制闸</t>
  </si>
  <si>
    <t>新建北港泵站排灌节制闸1台</t>
  </si>
  <si>
    <t>完善北港泵站基础设施，提高供水及排涝效率</t>
  </si>
  <si>
    <t>提高北港泵站供水及排涝效率，增加11000亩受益面积，改善农村农业生产、生活条件</t>
  </si>
  <si>
    <t>双柳街合计：3个项目</t>
  </si>
  <si>
    <t>汪集街</t>
  </si>
  <si>
    <t>洲上村</t>
  </si>
  <si>
    <t>乡村休闲游产业项目</t>
  </si>
  <si>
    <t>新建农家乐餐厅300平方米，共享厨房170平方米，硬化场地350平方米，配套厨房用具，餐桌椅，电器。</t>
  </si>
  <si>
    <t>发展特色产业，提供就业岗位，增加集体经济收入4万元以上。</t>
  </si>
  <si>
    <t>每年用工1500人次以上，带动村民增收共计约26万元，增加集体经济收入4万元以上</t>
  </si>
  <si>
    <t>程山村</t>
  </si>
  <si>
    <t>现代农业农产品深加工基地项目</t>
  </si>
  <si>
    <t>改建粮食加工厂办公区400平米（含卫生间）</t>
  </si>
  <si>
    <t>发展农产品深加工，提供就业岗位，增加集体经济收入1.8万元以上</t>
  </si>
  <si>
    <t>每年用工1000人次以上，带动村民增收共计约17万元，增加集体经济收入1.8万元以上</t>
  </si>
  <si>
    <t>柏树村</t>
  </si>
  <si>
    <t>改建乡村振兴农民培训教室、学员宿舍、食堂380平米。</t>
  </si>
  <si>
    <t>发展农产品深加工，提供就业岗位，增加集体经济收入1.6万元以上</t>
  </si>
  <si>
    <t>每年用工1000人次以上，带动村民增收共计约17万元，增加集体经济收入1.6万元以上</t>
  </si>
  <si>
    <t>陶咀村</t>
  </si>
  <si>
    <t>乡村振兴培训中心及研学中心</t>
  </si>
  <si>
    <t>改建乡村振兴培训中心培训室350平米，改建配套学员宿舍及厨房餐厅360平米。</t>
  </si>
  <si>
    <t>提供教学、培训场地，推动人才培训及乡村振兴，增加集体经济收入3.2万元以上</t>
  </si>
  <si>
    <t>每年用工3500人次以上，带动村民增收共计约42万元，增加集体经济收入3.2万元以上</t>
  </si>
  <si>
    <t>大泊村</t>
  </si>
  <si>
    <t>现代设施种植业项目</t>
  </si>
  <si>
    <t>新建蓝莓种植大棚30亩，3.5米宽机耕路500米，排水沟900米，过路涵管11处。</t>
  </si>
  <si>
    <t>建成后提供就业岗位6个，临时用工600人次，增加集体经济收入2万元</t>
  </si>
  <si>
    <t>带动农户16家增收，增加集体经济收入2万元以上</t>
  </si>
  <si>
    <t>山村村</t>
  </si>
  <si>
    <t>基础设施建设</t>
  </si>
  <si>
    <t>建设西站泵房一座面积40平方米，配套抽水设备一套，剅管300米，U型渠200米，抗旱站线路及电杆架设300米</t>
  </si>
  <si>
    <t>泵站修建完工后，解决1100余亩基本农田排涝及灌溉问题</t>
  </si>
  <si>
    <t>为周边农户实现农业生产的增产增收打下坚实的基础，预计亩增产40公斤</t>
  </si>
  <si>
    <t>复兴村</t>
  </si>
  <si>
    <t>拆除危旧泵房2座，原址改扩建泵房2座（每座30平米）、配套抽水设备2套，泵房供电线路及电杆架设200米。</t>
  </si>
  <si>
    <t>解决1000余亩基本农田农机耕作及排涝灌溉问题</t>
  </si>
  <si>
    <t>为周边农户实现农业生产的增产增收打下坚实的基础</t>
  </si>
  <si>
    <t>六合村</t>
  </si>
  <si>
    <t>泵站线路老化改造，13米混凝土电杆11基，架线2000米</t>
  </si>
  <si>
    <t>为周边400亩农田解决排灌的问题</t>
  </si>
  <si>
    <t>咀阜村</t>
  </si>
  <si>
    <t>新建三宝湖2米宽闸口一座</t>
  </si>
  <si>
    <t>解决600亩农田的排涝灌溉问题</t>
  </si>
  <si>
    <t>棉花村</t>
  </si>
  <si>
    <t>硬化2.6米宽，15厘米厚 C30砼路面500米；机站房维修</t>
  </si>
  <si>
    <t>解决棉花村700余亩基本农田农机耕作及排涝灌溉问题</t>
  </si>
  <si>
    <t>解决100余户基本农田农机耕作及排涝灌溉问题，促进增产增收</t>
  </si>
  <si>
    <t>洪寨村</t>
  </si>
  <si>
    <t>新建3M宽预制混凝土排水渠600米</t>
  </si>
  <si>
    <t>沟渠建设完工后，解决上游余楼村1000余亩基本农田排涝及洪寨村500余亩基本农田、200余亩水产养殖的农机耕作及排涝灌溉问题</t>
  </si>
  <si>
    <t>解决上游余楼村1000余亩基本农田排涝及洪寨村500余亩基本农田、200余亩水产养殖的农机耕作及排涝灌溉问题，利于农业生产</t>
  </si>
  <si>
    <t>汪集街合计：11个项目</t>
  </si>
  <si>
    <t>涨渡湖街</t>
  </si>
  <si>
    <t>沙湖大队</t>
  </si>
  <si>
    <t>莲藕种苗繁育基地示范项目</t>
  </si>
  <si>
    <t>15亩池塘维修硬化，1000米碎石机耕路。</t>
  </si>
  <si>
    <t>1、改善基地内基础设施及生产条件，延长莲藕生鲜产品供应时间；2、可增加务工岗位80个；3、每年可增加村集体收入2万元。</t>
  </si>
  <si>
    <t>1、与职工签订正式土地租赁协议，确保职工的土地收益；2、可与部分职工签订用工协议，增加打工收入；3、带动有条件的职工进莲藕种植，助其增收；4、可帮助部分做好产销对接，消除产品难销的顾虑。</t>
  </si>
  <si>
    <t>卷棚桥大队</t>
  </si>
  <si>
    <t>武汉聚森农业猕猴桃产业园水肥一体化项目</t>
  </si>
  <si>
    <t>改造园区400亩智能喷灌水肥一体化系统</t>
  </si>
  <si>
    <t>改善基地内基础设施及生产条件，提升产业发展能力，解决园区内灌溉问题，可实现年产值2500万元，实现群众、村集体、新型经营主体三方共赢。</t>
  </si>
  <si>
    <t>带动周边临时用工21000人次以上，每年增加村集体经济收入4.8万元以上。</t>
  </si>
  <si>
    <t>张家列大队</t>
  </si>
  <si>
    <t>武汉煜汐生态农业有限公司农文旅融合发展第一期：涨渡湖稻田记忆园区40万打造稻田T台600平方。</t>
  </si>
  <si>
    <t>项目建成后，可延伸产业链，构建农文旅融合发展格局，可实现年产值500万元，实现村民、农场和企业三方共赢。</t>
  </si>
  <si>
    <t>每年提供固定工作岗位50个以上，临时用工18000人次以上，其中带动脱贫户7户增收；每年增加农场经济收入1.6万元以上。</t>
  </si>
  <si>
    <t>二道沟村 盐包湖村</t>
  </si>
  <si>
    <t>生产项目</t>
  </si>
  <si>
    <t>一套水肥一体化设备、取水、加压泵、蓄水池加固。</t>
  </si>
  <si>
    <t>增强抗旱减灾能力，产值增加20%以上，增加集体经济收入0.35万元。</t>
  </si>
  <si>
    <t>土地流转35户，长年吸纳附近农民用工15人，带动就业用工5000人次，人平增收3万元以上。</t>
  </si>
  <si>
    <t>二道沟大队</t>
  </si>
  <si>
    <t>涨渡湖街四道沟分场二道沟排水抗旱主港浆砌石护坡护岸工程</t>
  </si>
  <si>
    <t>1、新建抗旱排涝浆砌渠。排水沟共518米，其中800沉插管50米，混凝土底板，红砖砌墙。钢筋混凝土压顶沟468米</t>
  </si>
  <si>
    <t>改善基地内基础设施及生产条件，提升产业发展能力，解决园区内抗旱排涝问题。</t>
  </si>
  <si>
    <t>改善基地内基础设施及生产条件，提升产业发展能力，解决园区内抗旱排涝问题,可常年吸纳附近用工。</t>
  </si>
  <si>
    <t>涨渡湖合计：5个项目</t>
  </si>
  <si>
    <t>邾城街</t>
  </si>
  <si>
    <t>梅店村</t>
  </si>
  <si>
    <t>农产品深加工配套设施项目</t>
  </si>
  <si>
    <t>1.农产品加工设备、设施500㎡。 
2.新建钢构厂房6亩及活动板房400㎡。
3.土方回填26000m³
4.厂房地平铺设9986.8㎡厚25CM、机耕路平整</t>
  </si>
  <si>
    <t>项目建成后可常年用工25人，带动周边农户25人就业问题、其中脱贫户15人，每年为村集体经济增收12万元。</t>
  </si>
  <si>
    <t>章程村</t>
  </si>
  <si>
    <t>益源农丰种植专业合作社基地基础设施建设工程</t>
  </si>
  <si>
    <t>产业园区</t>
  </si>
  <si>
    <t>1、1.8m高防护栏长度2100m；
2、机耕路长910m宽4m铺15cm厚毛渣；
3、砖砌排水渠长2300米，宽30cm深30cm，水泥砂浆抹面；</t>
  </si>
  <si>
    <t>项目建成后，改善产业园区基础设施，提升发展能力，可常年用工65人，带动脱贫户22户26人务工增收，平均每户增收18000元，增加集体经济收入6万元。</t>
  </si>
  <si>
    <t>带动附近农户就近务工。增加农户和村集体经济收入。</t>
  </si>
  <si>
    <t>詹河村</t>
  </si>
  <si>
    <t>邾城街詹河村产业扶持项目</t>
  </si>
  <si>
    <t>1、机耕路平整，铺设毛渣，道路硬化1600㎡。2、新建混凝土梯形抗旱排涝渠道300米。
3、修建观光采摘路500米。
4、修建储水池280㎡。</t>
  </si>
  <si>
    <t>项目建成后，可常年用工70人左右，平均每户增收13000元左右。改善园区内设施条件，提升产业发展能力，增加村集体收入2万元。</t>
  </si>
  <si>
    <t>土地流转，带动周边70名左右群众就近务工。</t>
  </si>
  <si>
    <t>刘六村</t>
  </si>
  <si>
    <t>刘六村桃园滴灌项目</t>
  </si>
  <si>
    <t>安装喷灌管线3000米，整形机耕路2400平方米；建设园区围栏3400米。</t>
  </si>
  <si>
    <t>项目建成后，可常年用工12人，使该12人每人每年增收10000元，增加集体经济收入2万元</t>
  </si>
  <si>
    <t>胜英村</t>
  </si>
  <si>
    <t>胜英兴种植产业园项目</t>
  </si>
  <si>
    <t>建设600型U型槽1010米；建设沙层机耕路2000平方米；</t>
  </si>
  <si>
    <t>项目建成后，既防止水土流失，又可提供35名群众常年务工，同时增加集体经济收入2万余元。</t>
  </si>
  <si>
    <t>可常年提供35位村民务工，带领群众致富和增加集体经济收入。</t>
  </si>
  <si>
    <t>站桥村</t>
  </si>
  <si>
    <t>蔬菜园区</t>
  </si>
  <si>
    <t>新建机耕路长520米，宽3.2米，厚0.12米；建设抗旱排涝泵站2座，共计20㎡；安装20KW电机2个，泵2台，架设电线700米，三相四线700米。</t>
  </si>
  <si>
    <t>改善蔬菜产业园区的设施设备条件，提升产业发展能力，保障村民旱涝保收，带动农户100户100人就业，平均增收15000元左右，村集体经济增收10万元左右。</t>
  </si>
  <si>
    <t>带动村民就在家门口创收，人均增收15000元，保障村民旱涝保收，村集体增收10万元。</t>
  </si>
  <si>
    <t>邾城街合计：6个项目</t>
  </si>
  <si>
    <r>
      <rPr>
        <sz val="10"/>
        <rFont val="宋体"/>
        <charset val="134"/>
      </rPr>
      <t>备注：</t>
    </r>
    <r>
      <rPr>
        <sz val="10"/>
        <rFont val="Times New Roman"/>
        <charset val="134"/>
      </rPr>
      <t>1</t>
    </r>
    <r>
      <rPr>
        <sz val="10"/>
        <rFont val="宋体"/>
        <charset val="134"/>
      </rPr>
      <t>.根据《全国防返贫监测信息系统》，项目类别包含产业项目、就业帮扶、公益岗位、教育帮扶、健康帮扶、危房改造、金融帮扶、生活条件改善、综合保障性帮扶、村基础设施、项目管理费等；</t>
    </r>
  </si>
  <si>
    <r>
      <rPr>
        <sz val="10"/>
        <rFont val="宋体"/>
        <charset val="134"/>
      </rPr>
      <t xml:space="preserve">      </t>
    </r>
    <r>
      <rPr>
        <sz val="10"/>
        <rFont val="Times New Roman"/>
        <charset val="134"/>
      </rPr>
      <t>2</t>
    </r>
    <r>
      <rPr>
        <sz val="10"/>
        <rFont val="宋体"/>
        <charset val="134"/>
      </rPr>
      <t>.联农带农富农利益联结机制指通过方案协议等形式，明确土地流转、就业务工、带动生产、帮助产销对接、资产入股、收益分红等。</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</si>
</sst>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sz val="9"/>
      <name val="宋体"/>
      <charset val="134"/>
      <scheme val="minor"/>
    </font>
    <font>
      <sz val="10"/>
      <name val="宋体"/>
      <charset val="134"/>
      <scheme val="minor"/>
    </font>
    <font>
      <sz val="9"/>
      <name val="宋体"/>
      <charset val="134"/>
    </font>
    <font>
      <sz val="11"/>
      <name val="宋体"/>
      <charset val="134"/>
    </font>
    <font>
      <sz val="22"/>
      <name val="方正小标宋简体"/>
      <charset val="134"/>
    </font>
    <font>
      <b/>
      <sz val="9"/>
      <name val="宋体"/>
      <charset val="134"/>
      <scheme val="minor"/>
    </font>
    <font>
      <b/>
      <sz val="9"/>
      <name val="宋体"/>
      <charset val="134"/>
    </font>
    <font>
      <sz val="10"/>
      <name val="宋体"/>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vertAlign val="superscript"/>
      <sz val="9"/>
      <name val="宋体"/>
      <charset val="134"/>
      <scheme val="minor"/>
    </font>
    <font>
      <vertAlign val="superscript"/>
      <sz val="9"/>
      <name val="宋体"/>
      <charset val="134"/>
    </font>
    <font>
      <sz val="9"/>
      <name val="SimSun"/>
      <charset val="134"/>
    </font>
    <font>
      <sz val="9"/>
      <name val="Arial Unicode MS"/>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protection locked="0"/>
    </xf>
  </cellStyleXfs>
  <cellXfs count="51">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vertical="center"/>
    </xf>
    <xf numFmtId="0" fontId="1" fillId="0" borderId="0" xfId="0" applyFont="1" applyFill="1">
      <alignment vertical="center"/>
    </xf>
    <xf numFmtId="0" fontId="3" fillId="0" borderId="0" xfId="0" applyFont="1">
      <alignment vertical="center"/>
    </xf>
    <xf numFmtId="0" fontId="1" fillId="0" borderId="0" xfId="0" applyFont="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8"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5"/>
  <sheetViews>
    <sheetView tabSelected="1" zoomScaleSheetLayoutView="70" workbookViewId="0">
      <pane ySplit="4" topLeftCell="A189" activePane="bottomLeft" state="frozen"/>
      <selection/>
      <selection pane="bottomLeft" activeCell="O189" sqref="O189"/>
    </sheetView>
  </sheetViews>
  <sheetFormatPr defaultColWidth="9" defaultRowHeight="14.4"/>
  <cols>
    <col min="1" max="1" width="3.37962962962963" style="8" customWidth="1"/>
    <col min="2" max="2" width="5.75" style="8" customWidth="1"/>
    <col min="3" max="3" width="5.37962962962963" style="8" customWidth="1"/>
    <col min="4" max="4" width="7.62962962962963" style="8" customWidth="1"/>
    <col min="5" max="5" width="9.37962962962963" style="11" customWidth="1"/>
    <col min="6" max="6" width="19.6296296296296" style="8" customWidth="1"/>
    <col min="7" max="7" width="6.87962962962963" style="8" customWidth="1"/>
    <col min="8" max="8" width="4.5" style="8" customWidth="1"/>
    <col min="9" max="9" width="4.75" style="8" customWidth="1"/>
    <col min="10" max="10" width="5.5" style="8" customWidth="1"/>
    <col min="11" max="11" width="4.5" style="8" customWidth="1"/>
    <col min="12" max="12" width="5.75" style="8" customWidth="1"/>
    <col min="13" max="13" width="7.12962962962963" style="8" customWidth="1"/>
    <col min="14" max="14" width="20.1296296296296" style="8" customWidth="1"/>
    <col min="15" max="15" width="16.5" style="8" customWidth="1"/>
    <col min="16" max="16" width="5.12962962962963" style="12" customWidth="1"/>
    <col min="17" max="17" width="4.25" style="8" customWidth="1"/>
    <col min="18" max="16384" width="9" style="8"/>
  </cols>
  <sheetData>
    <row r="1" ht="48" customHeight="1" spans="1:17">
      <c r="A1" s="13" t="s">
        <v>0</v>
      </c>
      <c r="B1" s="13"/>
      <c r="C1" s="13"/>
      <c r="D1" s="13"/>
      <c r="E1" s="14"/>
      <c r="F1" s="13"/>
      <c r="G1" s="13"/>
      <c r="H1" s="13"/>
      <c r="I1" s="13"/>
      <c r="J1" s="13"/>
      <c r="K1" s="13"/>
      <c r="L1" s="13"/>
      <c r="M1" s="13"/>
      <c r="N1" s="13"/>
      <c r="O1" s="13"/>
      <c r="P1" s="14"/>
      <c r="Q1" s="13"/>
    </row>
    <row r="2" ht="16.5" customHeight="1" spans="1:17">
      <c r="A2" s="15"/>
      <c r="B2" s="15"/>
      <c r="C2" s="15"/>
      <c r="D2" s="15"/>
      <c r="E2" s="16"/>
      <c r="F2" s="15"/>
      <c r="G2" s="15"/>
      <c r="H2" s="15"/>
      <c r="I2" s="15"/>
      <c r="J2" s="15"/>
      <c r="K2" s="15"/>
      <c r="L2" s="15"/>
      <c r="M2" s="15"/>
      <c r="N2" s="15"/>
      <c r="O2" s="2"/>
      <c r="P2" s="34" t="s">
        <v>1</v>
      </c>
      <c r="Q2" s="37"/>
    </row>
    <row r="3" ht="26.25" customHeight="1" spans="1:17">
      <c r="A3" s="17" t="s">
        <v>2</v>
      </c>
      <c r="B3" s="17" t="s">
        <v>3</v>
      </c>
      <c r="C3" s="17" t="s">
        <v>4</v>
      </c>
      <c r="D3" s="17" t="s">
        <v>5</v>
      </c>
      <c r="E3" s="17" t="s">
        <v>6</v>
      </c>
      <c r="F3" s="17" t="s">
        <v>7</v>
      </c>
      <c r="G3" s="17" t="s">
        <v>8</v>
      </c>
      <c r="H3" s="17" t="s">
        <v>9</v>
      </c>
      <c r="I3" s="17"/>
      <c r="J3" s="17"/>
      <c r="K3" s="17"/>
      <c r="L3" s="17"/>
      <c r="M3" s="17" t="s">
        <v>10</v>
      </c>
      <c r="N3" s="17" t="s">
        <v>11</v>
      </c>
      <c r="O3" s="17" t="s">
        <v>12</v>
      </c>
      <c r="P3" s="17" t="s">
        <v>13</v>
      </c>
      <c r="Q3" s="17" t="s">
        <v>14</v>
      </c>
    </row>
    <row r="4" ht="36" customHeight="1" spans="1:17">
      <c r="A4" s="17"/>
      <c r="B4" s="17"/>
      <c r="C4" s="17"/>
      <c r="D4" s="17"/>
      <c r="E4" s="17"/>
      <c r="F4" s="17"/>
      <c r="G4" s="17"/>
      <c r="H4" s="17" t="s">
        <v>15</v>
      </c>
      <c r="I4" s="17" t="s">
        <v>16</v>
      </c>
      <c r="J4" s="17" t="s">
        <v>17</v>
      </c>
      <c r="K4" s="17" t="s">
        <v>18</v>
      </c>
      <c r="L4" s="17" t="s">
        <v>19</v>
      </c>
      <c r="M4" s="17"/>
      <c r="N4" s="17"/>
      <c r="O4" s="17"/>
      <c r="P4" s="17"/>
      <c r="Q4" s="17"/>
    </row>
    <row r="5" s="1" customFormat="1" ht="63.95" customHeight="1" spans="1:17">
      <c r="A5" s="18" t="s">
        <v>20</v>
      </c>
      <c r="B5" s="18"/>
      <c r="C5" s="18"/>
      <c r="D5" s="18"/>
      <c r="E5" s="18"/>
      <c r="F5" s="18"/>
      <c r="G5" s="17">
        <f t="shared" ref="G5:L5" si="0">G8+G27+G37+G227+G82+G125+G149+G172+G233+G247+G200+G222+G255+G263</f>
        <v>8243.32</v>
      </c>
      <c r="H5" s="17">
        <f t="shared" si="0"/>
        <v>300</v>
      </c>
      <c r="I5" s="17">
        <f t="shared" si="0"/>
        <v>71</v>
      </c>
      <c r="J5" s="17">
        <f t="shared" si="0"/>
        <v>5765</v>
      </c>
      <c r="K5" s="17">
        <f t="shared" si="0"/>
        <v>1760</v>
      </c>
      <c r="L5" s="17">
        <f t="shared" si="0"/>
        <v>347.32</v>
      </c>
      <c r="M5" s="18"/>
      <c r="N5" s="18"/>
      <c r="O5" s="18"/>
      <c r="P5" s="18"/>
      <c r="Q5" s="18"/>
    </row>
    <row r="6" ht="18" customHeight="1" spans="1:17">
      <c r="A6" s="17" t="s">
        <v>21</v>
      </c>
      <c r="B6" s="17"/>
      <c r="C6" s="17"/>
      <c r="D6" s="17"/>
      <c r="E6" s="17"/>
      <c r="F6" s="17"/>
      <c r="G6" s="17"/>
      <c r="H6" s="17"/>
      <c r="I6" s="17"/>
      <c r="J6" s="17"/>
      <c r="K6" s="17"/>
      <c r="L6" s="17"/>
      <c r="M6" s="17"/>
      <c r="N6" s="17"/>
      <c r="O6" s="17"/>
      <c r="P6" s="17"/>
      <c r="Q6" s="17"/>
    </row>
    <row r="7" s="2" customFormat="1" ht="65.1" customHeight="1" spans="1:17">
      <c r="A7" s="19">
        <v>1</v>
      </c>
      <c r="B7" s="19" t="s">
        <v>22</v>
      </c>
      <c r="C7" s="19" t="s">
        <v>23</v>
      </c>
      <c r="D7" s="19" t="s">
        <v>24</v>
      </c>
      <c r="E7" s="19" t="s">
        <v>25</v>
      </c>
      <c r="F7" s="20" t="s">
        <v>26</v>
      </c>
      <c r="G7" s="19">
        <v>305</v>
      </c>
      <c r="H7" s="19"/>
      <c r="I7" s="19"/>
      <c r="J7" s="19">
        <v>305</v>
      </c>
      <c r="K7" s="19"/>
      <c r="L7" s="19"/>
      <c r="M7" s="19" t="s">
        <v>27</v>
      </c>
      <c r="N7" s="19" t="s">
        <v>28</v>
      </c>
      <c r="O7" s="19" t="s">
        <v>29</v>
      </c>
      <c r="P7" s="19" t="s">
        <v>23</v>
      </c>
      <c r="Q7" s="19"/>
    </row>
    <row r="8" s="2" customFormat="1" ht="20.1" customHeight="1" spans="1:17">
      <c r="A8" s="17" t="s">
        <v>30</v>
      </c>
      <c r="B8" s="17"/>
      <c r="C8" s="17"/>
      <c r="D8" s="17"/>
      <c r="E8" s="17"/>
      <c r="F8" s="17"/>
      <c r="G8" s="21">
        <v>305</v>
      </c>
      <c r="H8" s="21">
        <v>0</v>
      </c>
      <c r="I8" s="21">
        <v>0</v>
      </c>
      <c r="J8" s="21">
        <v>305</v>
      </c>
      <c r="K8" s="21">
        <v>0</v>
      </c>
      <c r="L8" s="21">
        <v>0</v>
      </c>
      <c r="M8" s="23"/>
      <c r="N8" s="23"/>
      <c r="O8" s="23"/>
      <c r="P8" s="23"/>
      <c r="Q8" s="23"/>
    </row>
    <row r="9" s="3" customFormat="1" ht="15" customHeight="1" spans="1:17">
      <c r="A9" s="17" t="s">
        <v>21</v>
      </c>
      <c r="B9" s="17"/>
      <c r="C9" s="17"/>
      <c r="D9" s="17"/>
      <c r="E9" s="17"/>
      <c r="F9" s="17"/>
      <c r="G9" s="17"/>
      <c r="H9" s="17"/>
      <c r="I9" s="17"/>
      <c r="J9" s="17"/>
      <c r="K9" s="21"/>
      <c r="L9" s="21"/>
      <c r="M9" s="17"/>
      <c r="N9" s="18"/>
      <c r="O9" s="18"/>
      <c r="P9" s="17"/>
      <c r="Q9" s="17"/>
    </row>
    <row r="10" s="3" customFormat="1" ht="62.1" customHeight="1" spans="1:17">
      <c r="A10" s="19">
        <v>2</v>
      </c>
      <c r="B10" s="19" t="s">
        <v>31</v>
      </c>
      <c r="C10" s="22" t="s">
        <v>32</v>
      </c>
      <c r="D10" s="22" t="s">
        <v>33</v>
      </c>
      <c r="E10" s="22" t="s">
        <v>34</v>
      </c>
      <c r="F10" s="20" t="s">
        <v>35</v>
      </c>
      <c r="G10" s="19">
        <v>23</v>
      </c>
      <c r="H10" s="19"/>
      <c r="I10" s="19"/>
      <c r="J10" s="19"/>
      <c r="K10" s="19">
        <v>10</v>
      </c>
      <c r="L10" s="19">
        <v>13</v>
      </c>
      <c r="M10" s="19" t="s">
        <v>27</v>
      </c>
      <c r="N10" s="20" t="s">
        <v>36</v>
      </c>
      <c r="O10" s="20" t="s">
        <v>37</v>
      </c>
      <c r="P10" s="19" t="s">
        <v>32</v>
      </c>
      <c r="Q10" s="17"/>
    </row>
    <row r="11" s="3" customFormat="1" ht="60" customHeight="1" spans="1:17">
      <c r="A11" s="19">
        <v>3</v>
      </c>
      <c r="B11" s="19" t="s">
        <v>31</v>
      </c>
      <c r="C11" s="22" t="s">
        <v>38</v>
      </c>
      <c r="D11" s="22" t="s">
        <v>39</v>
      </c>
      <c r="E11" s="22" t="s">
        <v>34</v>
      </c>
      <c r="F11" s="23" t="s">
        <v>40</v>
      </c>
      <c r="G11" s="22">
        <v>18.03</v>
      </c>
      <c r="H11" s="22"/>
      <c r="I11" s="22"/>
      <c r="J11" s="25"/>
      <c r="K11" s="22">
        <v>15</v>
      </c>
      <c r="L11" s="22">
        <v>3.03</v>
      </c>
      <c r="M11" s="19" t="s">
        <v>27</v>
      </c>
      <c r="N11" s="23" t="s">
        <v>41</v>
      </c>
      <c r="O11" s="23" t="s">
        <v>42</v>
      </c>
      <c r="P11" s="22" t="s">
        <v>38</v>
      </c>
      <c r="Q11" s="17"/>
    </row>
    <row r="12" s="3" customFormat="1" ht="75" customHeight="1" spans="1:17">
      <c r="A12" s="19">
        <v>4</v>
      </c>
      <c r="B12" s="19" t="s">
        <v>31</v>
      </c>
      <c r="C12" s="22" t="s">
        <v>43</v>
      </c>
      <c r="D12" s="22" t="s">
        <v>44</v>
      </c>
      <c r="E12" s="22" t="s">
        <v>34</v>
      </c>
      <c r="F12" s="23" t="s">
        <v>45</v>
      </c>
      <c r="G12" s="22">
        <v>41</v>
      </c>
      <c r="H12" s="22"/>
      <c r="I12" s="22"/>
      <c r="J12" s="25"/>
      <c r="K12" s="22">
        <v>20</v>
      </c>
      <c r="L12" s="22">
        <v>21</v>
      </c>
      <c r="M12" s="19" t="s">
        <v>27</v>
      </c>
      <c r="N12" s="23" t="s">
        <v>46</v>
      </c>
      <c r="O12" s="23" t="s">
        <v>46</v>
      </c>
      <c r="P12" s="22" t="s">
        <v>43</v>
      </c>
      <c r="Q12" s="17"/>
    </row>
    <row r="13" s="3" customFormat="1" ht="60" customHeight="1" spans="1:17">
      <c r="A13" s="19">
        <v>5</v>
      </c>
      <c r="B13" s="19" t="s">
        <v>31</v>
      </c>
      <c r="C13" s="22" t="s">
        <v>47</v>
      </c>
      <c r="D13" s="22" t="s">
        <v>48</v>
      </c>
      <c r="E13" s="22" t="s">
        <v>49</v>
      </c>
      <c r="F13" s="23" t="s">
        <v>50</v>
      </c>
      <c r="G13" s="22">
        <v>23</v>
      </c>
      <c r="H13" s="22"/>
      <c r="I13" s="22"/>
      <c r="J13" s="25"/>
      <c r="K13" s="22">
        <v>20</v>
      </c>
      <c r="L13" s="22">
        <v>3</v>
      </c>
      <c r="M13" s="19" t="s">
        <v>27</v>
      </c>
      <c r="N13" s="23" t="s">
        <v>51</v>
      </c>
      <c r="O13" s="23" t="s">
        <v>52</v>
      </c>
      <c r="P13" s="22" t="s">
        <v>47</v>
      </c>
      <c r="Q13" s="17"/>
    </row>
    <row r="14" s="3" customFormat="1" ht="75" customHeight="1" spans="1:17">
      <c r="A14" s="19">
        <v>6</v>
      </c>
      <c r="B14" s="19" t="s">
        <v>31</v>
      </c>
      <c r="C14" s="22" t="s">
        <v>53</v>
      </c>
      <c r="D14" s="22" t="s">
        <v>54</v>
      </c>
      <c r="E14" s="22" t="s">
        <v>49</v>
      </c>
      <c r="F14" s="23" t="s">
        <v>55</v>
      </c>
      <c r="G14" s="22">
        <v>30</v>
      </c>
      <c r="H14" s="22"/>
      <c r="I14" s="22"/>
      <c r="J14" s="22"/>
      <c r="K14" s="22">
        <v>10</v>
      </c>
      <c r="L14" s="22">
        <v>20</v>
      </c>
      <c r="M14" s="19" t="s">
        <v>27</v>
      </c>
      <c r="N14" s="23" t="s">
        <v>56</v>
      </c>
      <c r="O14" s="23" t="s">
        <v>56</v>
      </c>
      <c r="P14" s="22" t="s">
        <v>53</v>
      </c>
      <c r="Q14" s="17"/>
    </row>
    <row r="15" s="3" customFormat="1" ht="77.1" customHeight="1" spans="1:17">
      <c r="A15" s="19">
        <v>7</v>
      </c>
      <c r="B15" s="19" t="s">
        <v>31</v>
      </c>
      <c r="C15" s="24" t="s">
        <v>57</v>
      </c>
      <c r="D15" s="22" t="s">
        <v>58</v>
      </c>
      <c r="E15" s="22" t="s">
        <v>49</v>
      </c>
      <c r="F15" s="23" t="s">
        <v>59</v>
      </c>
      <c r="G15" s="22">
        <v>11.2</v>
      </c>
      <c r="H15" s="22"/>
      <c r="I15" s="22"/>
      <c r="J15" s="22"/>
      <c r="K15" s="22">
        <v>10</v>
      </c>
      <c r="L15" s="22">
        <v>1.2</v>
      </c>
      <c r="M15" s="19" t="s">
        <v>27</v>
      </c>
      <c r="N15" s="23" t="s">
        <v>60</v>
      </c>
      <c r="O15" s="23" t="s">
        <v>60</v>
      </c>
      <c r="P15" s="22" t="s">
        <v>57</v>
      </c>
      <c r="Q15" s="17"/>
    </row>
    <row r="16" s="3" customFormat="1" ht="92.1" customHeight="1" spans="1:17">
      <c r="A16" s="19">
        <v>8</v>
      </c>
      <c r="B16" s="19" t="s">
        <v>31</v>
      </c>
      <c r="C16" s="22" t="s">
        <v>61</v>
      </c>
      <c r="D16" s="22" t="s">
        <v>62</v>
      </c>
      <c r="E16" s="22" t="s">
        <v>63</v>
      </c>
      <c r="F16" s="23" t="s">
        <v>64</v>
      </c>
      <c r="G16" s="22">
        <v>10.51</v>
      </c>
      <c r="H16" s="22"/>
      <c r="I16" s="22"/>
      <c r="J16" s="22"/>
      <c r="K16" s="22">
        <v>10</v>
      </c>
      <c r="L16" s="22">
        <v>0.51</v>
      </c>
      <c r="M16" s="19" t="s">
        <v>27</v>
      </c>
      <c r="N16" s="23" t="s">
        <v>65</v>
      </c>
      <c r="O16" s="23" t="s">
        <v>66</v>
      </c>
      <c r="P16" s="22" t="s">
        <v>61</v>
      </c>
      <c r="Q16" s="17"/>
    </row>
    <row r="17" s="3" customFormat="1" ht="102" customHeight="1" spans="1:17">
      <c r="A17" s="19">
        <v>9</v>
      </c>
      <c r="B17" s="19" t="s">
        <v>31</v>
      </c>
      <c r="C17" s="22" t="s">
        <v>67</v>
      </c>
      <c r="D17" s="22" t="s">
        <v>68</v>
      </c>
      <c r="E17" s="22" t="s">
        <v>63</v>
      </c>
      <c r="F17" s="23" t="s">
        <v>69</v>
      </c>
      <c r="G17" s="22">
        <v>40</v>
      </c>
      <c r="H17" s="22"/>
      <c r="I17" s="22"/>
      <c r="J17" s="22">
        <v>40</v>
      </c>
      <c r="K17" s="22"/>
      <c r="L17" s="22"/>
      <c r="M17" s="19" t="s">
        <v>27</v>
      </c>
      <c r="N17" s="23" t="s">
        <v>70</v>
      </c>
      <c r="O17" s="23" t="s">
        <v>70</v>
      </c>
      <c r="P17" s="22" t="s">
        <v>67</v>
      </c>
      <c r="Q17" s="17"/>
    </row>
    <row r="18" s="3" customFormat="1" ht="90.95" customHeight="1" spans="1:17">
      <c r="A18" s="19">
        <v>10</v>
      </c>
      <c r="B18" s="19" t="s">
        <v>31</v>
      </c>
      <c r="C18" s="22" t="s">
        <v>71</v>
      </c>
      <c r="D18" s="22" t="s">
        <v>72</v>
      </c>
      <c r="E18" s="22" t="s">
        <v>73</v>
      </c>
      <c r="F18" s="23" t="s">
        <v>74</v>
      </c>
      <c r="G18" s="22">
        <v>29</v>
      </c>
      <c r="H18" s="22"/>
      <c r="I18" s="22"/>
      <c r="J18" s="22"/>
      <c r="K18" s="22">
        <v>10</v>
      </c>
      <c r="L18" s="22">
        <v>19</v>
      </c>
      <c r="M18" s="19" t="s">
        <v>27</v>
      </c>
      <c r="N18" s="23" t="s">
        <v>75</v>
      </c>
      <c r="O18" s="23" t="s">
        <v>76</v>
      </c>
      <c r="P18" s="22" t="s">
        <v>71</v>
      </c>
      <c r="Q18" s="17"/>
    </row>
    <row r="19" s="3" customFormat="1" ht="84" customHeight="1" spans="1:17">
      <c r="A19" s="19">
        <v>11</v>
      </c>
      <c r="B19" s="19" t="s">
        <v>31</v>
      </c>
      <c r="C19" s="22" t="s">
        <v>77</v>
      </c>
      <c r="D19" s="22" t="s">
        <v>78</v>
      </c>
      <c r="E19" s="22" t="s">
        <v>63</v>
      </c>
      <c r="F19" s="23" t="s">
        <v>79</v>
      </c>
      <c r="G19" s="22">
        <v>30</v>
      </c>
      <c r="H19" s="22"/>
      <c r="I19" s="22"/>
      <c r="J19" s="25"/>
      <c r="K19" s="22">
        <v>20</v>
      </c>
      <c r="L19" s="22">
        <v>10</v>
      </c>
      <c r="M19" s="19" t="s">
        <v>27</v>
      </c>
      <c r="N19" s="23" t="s">
        <v>80</v>
      </c>
      <c r="O19" s="23" t="s">
        <v>81</v>
      </c>
      <c r="P19" s="22" t="s">
        <v>77</v>
      </c>
      <c r="Q19" s="17"/>
    </row>
    <row r="20" s="3" customFormat="1" ht="78.95" customHeight="1" spans="1:17">
      <c r="A20" s="19">
        <v>12</v>
      </c>
      <c r="B20" s="19" t="s">
        <v>31</v>
      </c>
      <c r="C20" s="22" t="s">
        <v>82</v>
      </c>
      <c r="D20" s="22" t="s">
        <v>83</v>
      </c>
      <c r="E20" s="22" t="s">
        <v>63</v>
      </c>
      <c r="F20" s="23" t="s">
        <v>84</v>
      </c>
      <c r="G20" s="22">
        <v>24.9</v>
      </c>
      <c r="H20" s="22"/>
      <c r="I20" s="22"/>
      <c r="J20" s="25"/>
      <c r="K20" s="22">
        <v>20</v>
      </c>
      <c r="L20" s="22">
        <v>4.9</v>
      </c>
      <c r="M20" s="19" t="s">
        <v>27</v>
      </c>
      <c r="N20" s="23" t="s">
        <v>85</v>
      </c>
      <c r="O20" s="23" t="s">
        <v>86</v>
      </c>
      <c r="P20" s="22" t="s">
        <v>82</v>
      </c>
      <c r="Q20" s="17"/>
    </row>
    <row r="21" s="3" customFormat="1" ht="57" customHeight="1" spans="1:17">
      <c r="A21" s="19">
        <v>13</v>
      </c>
      <c r="B21" s="19" t="s">
        <v>31</v>
      </c>
      <c r="C21" s="22" t="s">
        <v>32</v>
      </c>
      <c r="D21" s="22" t="s">
        <v>87</v>
      </c>
      <c r="E21" s="22" t="s">
        <v>63</v>
      </c>
      <c r="F21" s="23" t="s">
        <v>88</v>
      </c>
      <c r="G21" s="22">
        <v>22</v>
      </c>
      <c r="H21" s="22"/>
      <c r="I21" s="22"/>
      <c r="J21" s="22"/>
      <c r="K21" s="22">
        <v>10</v>
      </c>
      <c r="L21" s="22">
        <v>12</v>
      </c>
      <c r="M21" s="19" t="s">
        <v>27</v>
      </c>
      <c r="N21" s="23" t="s">
        <v>89</v>
      </c>
      <c r="O21" s="23" t="s">
        <v>90</v>
      </c>
      <c r="P21" s="22" t="s">
        <v>32</v>
      </c>
      <c r="Q21" s="17"/>
    </row>
    <row r="22" s="3" customFormat="1" ht="62.1" customHeight="1" spans="1:17">
      <c r="A22" s="19">
        <v>14</v>
      </c>
      <c r="B22" s="19" t="s">
        <v>31</v>
      </c>
      <c r="C22" s="22" t="s">
        <v>91</v>
      </c>
      <c r="D22" s="22" t="s">
        <v>92</v>
      </c>
      <c r="E22" s="22" t="s">
        <v>63</v>
      </c>
      <c r="F22" s="23" t="s">
        <v>93</v>
      </c>
      <c r="G22" s="22">
        <v>20</v>
      </c>
      <c r="H22" s="22"/>
      <c r="I22" s="22"/>
      <c r="J22" s="25"/>
      <c r="K22" s="22">
        <v>20</v>
      </c>
      <c r="L22" s="24"/>
      <c r="M22" s="19" t="s">
        <v>27</v>
      </c>
      <c r="N22" s="23" t="s">
        <v>94</v>
      </c>
      <c r="O22" s="23" t="s">
        <v>94</v>
      </c>
      <c r="P22" s="22" t="s">
        <v>91</v>
      </c>
      <c r="Q22" s="17"/>
    </row>
    <row r="23" s="3" customFormat="1" ht="15" customHeight="1" spans="1:17">
      <c r="A23" s="17" t="s">
        <v>95</v>
      </c>
      <c r="B23" s="17"/>
      <c r="C23" s="17"/>
      <c r="D23" s="17"/>
      <c r="E23" s="19"/>
      <c r="F23" s="19"/>
      <c r="G23" s="17"/>
      <c r="H23" s="17"/>
      <c r="I23" s="17"/>
      <c r="J23" s="17"/>
      <c r="K23" s="17"/>
      <c r="L23" s="17"/>
      <c r="M23" s="19"/>
      <c r="N23" s="20"/>
      <c r="O23" s="20"/>
      <c r="P23" s="19"/>
      <c r="Q23" s="19"/>
    </row>
    <row r="24" s="3" customFormat="1" ht="104.1" customHeight="1" spans="1:17">
      <c r="A24" s="19">
        <v>15</v>
      </c>
      <c r="B24" s="19" t="s">
        <v>31</v>
      </c>
      <c r="C24" s="25" t="s">
        <v>96</v>
      </c>
      <c r="D24" s="22" t="s">
        <v>97</v>
      </c>
      <c r="E24" s="19" t="s">
        <v>98</v>
      </c>
      <c r="F24" s="20" t="s">
        <v>99</v>
      </c>
      <c r="G24" s="19">
        <v>40</v>
      </c>
      <c r="H24" s="19"/>
      <c r="I24" s="19"/>
      <c r="J24" s="19">
        <v>40</v>
      </c>
      <c r="K24" s="25"/>
      <c r="L24" s="25"/>
      <c r="M24" s="19" t="s">
        <v>27</v>
      </c>
      <c r="N24" s="23" t="s">
        <v>100</v>
      </c>
      <c r="O24" s="23" t="s">
        <v>100</v>
      </c>
      <c r="P24" s="19" t="s">
        <v>96</v>
      </c>
      <c r="Q24" s="19"/>
    </row>
    <row r="25" s="3" customFormat="1" ht="111" customHeight="1" spans="1:17">
      <c r="A25" s="19">
        <v>16</v>
      </c>
      <c r="B25" s="19" t="s">
        <v>31</v>
      </c>
      <c r="C25" s="22" t="s">
        <v>101</v>
      </c>
      <c r="D25" s="22" t="s">
        <v>102</v>
      </c>
      <c r="E25" s="19" t="s">
        <v>98</v>
      </c>
      <c r="F25" s="23" t="s">
        <v>103</v>
      </c>
      <c r="G25" s="22">
        <v>10.98</v>
      </c>
      <c r="H25" s="22"/>
      <c r="I25" s="22"/>
      <c r="J25" s="22"/>
      <c r="K25" s="22">
        <v>10</v>
      </c>
      <c r="L25" s="22">
        <v>0.98</v>
      </c>
      <c r="M25" s="19" t="s">
        <v>27</v>
      </c>
      <c r="N25" s="23" t="s">
        <v>104</v>
      </c>
      <c r="O25" s="23" t="s">
        <v>104</v>
      </c>
      <c r="P25" s="22" t="s">
        <v>101</v>
      </c>
      <c r="Q25" s="19"/>
    </row>
    <row r="26" s="3" customFormat="1" ht="96" customHeight="1" spans="1:17">
      <c r="A26" s="19">
        <v>17</v>
      </c>
      <c r="B26" s="19" t="s">
        <v>31</v>
      </c>
      <c r="C26" s="22" t="s">
        <v>105</v>
      </c>
      <c r="D26" s="22" t="s">
        <v>106</v>
      </c>
      <c r="E26" s="19" t="s">
        <v>98</v>
      </c>
      <c r="F26" s="23" t="s">
        <v>107</v>
      </c>
      <c r="G26" s="22">
        <v>35</v>
      </c>
      <c r="H26" s="22"/>
      <c r="I26" s="22"/>
      <c r="J26" s="22">
        <v>35</v>
      </c>
      <c r="K26" s="24"/>
      <c r="L26" s="24"/>
      <c r="M26" s="19" t="s">
        <v>27</v>
      </c>
      <c r="N26" s="23" t="s">
        <v>108</v>
      </c>
      <c r="O26" s="23" t="s">
        <v>108</v>
      </c>
      <c r="P26" s="22" t="s">
        <v>105</v>
      </c>
      <c r="Q26" s="19"/>
    </row>
    <row r="27" s="2" customFormat="1" ht="20.1" customHeight="1" spans="1:17">
      <c r="A27" s="17" t="s">
        <v>109</v>
      </c>
      <c r="B27" s="17"/>
      <c r="C27" s="17"/>
      <c r="D27" s="17"/>
      <c r="E27" s="17"/>
      <c r="F27" s="17"/>
      <c r="G27" s="21">
        <f t="shared" ref="G27:L27" si="1">SUM(G10:G22,G24:G26)</f>
        <v>408.62</v>
      </c>
      <c r="H27" s="21">
        <f t="shared" si="1"/>
        <v>0</v>
      </c>
      <c r="I27" s="21">
        <f t="shared" si="1"/>
        <v>0</v>
      </c>
      <c r="J27" s="21">
        <f t="shared" si="1"/>
        <v>115</v>
      </c>
      <c r="K27" s="21">
        <f t="shared" si="1"/>
        <v>185</v>
      </c>
      <c r="L27" s="21">
        <f t="shared" si="1"/>
        <v>108.62</v>
      </c>
      <c r="M27" s="23"/>
      <c r="N27" s="23"/>
      <c r="O27" s="23"/>
      <c r="P27" s="23"/>
      <c r="Q27" s="23"/>
    </row>
    <row r="28" s="4" customFormat="1" ht="15" customHeight="1" spans="1:17">
      <c r="A28" s="26" t="s">
        <v>21</v>
      </c>
      <c r="B28" s="26"/>
      <c r="C28" s="26"/>
      <c r="D28" s="26"/>
      <c r="E28" s="27"/>
      <c r="F28" s="27"/>
      <c r="G28" s="27"/>
      <c r="H28" s="27"/>
      <c r="I28" s="27"/>
      <c r="J28" s="27"/>
      <c r="K28" s="27"/>
      <c r="L28" s="27"/>
      <c r="M28" s="27"/>
      <c r="N28" s="27"/>
      <c r="O28" s="27"/>
      <c r="P28" s="27"/>
      <c r="Q28" s="27"/>
    </row>
    <row r="29" s="4" customFormat="1" ht="48.95" customHeight="1" spans="1:17">
      <c r="A29" s="28">
        <v>18</v>
      </c>
      <c r="B29" s="28" t="s">
        <v>110</v>
      </c>
      <c r="C29" s="28" t="s">
        <v>111</v>
      </c>
      <c r="D29" s="28" t="s">
        <v>112</v>
      </c>
      <c r="E29" s="28" t="s">
        <v>25</v>
      </c>
      <c r="F29" s="20" t="s">
        <v>113</v>
      </c>
      <c r="G29" s="29">
        <f>J29+K29</f>
        <v>63</v>
      </c>
      <c r="H29" s="29"/>
      <c r="I29" s="29"/>
      <c r="J29" s="29">
        <v>63</v>
      </c>
      <c r="K29" s="29"/>
      <c r="L29" s="29"/>
      <c r="M29" s="19" t="s">
        <v>27</v>
      </c>
      <c r="N29" s="19" t="s">
        <v>113</v>
      </c>
      <c r="O29" s="19" t="s">
        <v>114</v>
      </c>
      <c r="P29" s="28" t="s">
        <v>115</v>
      </c>
      <c r="Q29" s="29"/>
    </row>
    <row r="30" s="4" customFormat="1" ht="51" customHeight="1" spans="1:17">
      <c r="A30" s="28">
        <v>19</v>
      </c>
      <c r="B30" s="28" t="s">
        <v>110</v>
      </c>
      <c r="C30" s="28" t="s">
        <v>116</v>
      </c>
      <c r="D30" s="28" t="s">
        <v>117</v>
      </c>
      <c r="E30" s="28" t="s">
        <v>49</v>
      </c>
      <c r="F30" s="20" t="s">
        <v>118</v>
      </c>
      <c r="G30" s="29">
        <v>93</v>
      </c>
      <c r="H30" s="29"/>
      <c r="I30" s="29"/>
      <c r="J30" s="29">
        <v>93</v>
      </c>
      <c r="K30" s="29"/>
      <c r="L30" s="29"/>
      <c r="M30" s="19" t="s">
        <v>27</v>
      </c>
      <c r="N30" s="19" t="s">
        <v>119</v>
      </c>
      <c r="O30" s="19" t="s">
        <v>120</v>
      </c>
      <c r="P30" s="28" t="s">
        <v>121</v>
      </c>
      <c r="Q30" s="29"/>
    </row>
    <row r="31" s="4" customFormat="1" ht="15" customHeight="1" spans="1:17">
      <c r="A31" s="26" t="s">
        <v>95</v>
      </c>
      <c r="B31" s="26"/>
      <c r="C31" s="26"/>
      <c r="D31" s="26"/>
      <c r="E31" s="29"/>
      <c r="F31" s="29"/>
      <c r="G31" s="29"/>
      <c r="H31" s="27"/>
      <c r="I31" s="27"/>
      <c r="J31" s="27"/>
      <c r="K31" s="27"/>
      <c r="L31" s="27"/>
      <c r="M31" s="27"/>
      <c r="N31" s="29"/>
      <c r="O31" s="29"/>
      <c r="P31" s="29"/>
      <c r="Q31" s="29"/>
    </row>
    <row r="32" s="4" customFormat="1" ht="57" customHeight="1" spans="1:17">
      <c r="A32" s="28">
        <v>20</v>
      </c>
      <c r="B32" s="28" t="s">
        <v>110</v>
      </c>
      <c r="C32" s="28" t="s">
        <v>122</v>
      </c>
      <c r="D32" s="28" t="s">
        <v>123</v>
      </c>
      <c r="E32" s="19" t="s">
        <v>124</v>
      </c>
      <c r="F32" s="20" t="s">
        <v>125</v>
      </c>
      <c r="G32" s="29">
        <v>75</v>
      </c>
      <c r="H32" s="27"/>
      <c r="I32" s="27"/>
      <c r="J32" s="29">
        <v>75</v>
      </c>
      <c r="K32" s="29"/>
      <c r="L32" s="27"/>
      <c r="M32" s="19" t="s">
        <v>27</v>
      </c>
      <c r="N32" s="19" t="s">
        <v>126</v>
      </c>
      <c r="O32" s="19" t="s">
        <v>127</v>
      </c>
      <c r="P32" s="28" t="s">
        <v>128</v>
      </c>
      <c r="Q32" s="29"/>
    </row>
    <row r="33" s="4" customFormat="1" ht="51" customHeight="1" spans="1:17">
      <c r="A33" s="28">
        <v>21</v>
      </c>
      <c r="B33" s="28" t="s">
        <v>110</v>
      </c>
      <c r="C33" s="28" t="s">
        <v>129</v>
      </c>
      <c r="D33" s="28" t="s">
        <v>130</v>
      </c>
      <c r="E33" s="29" t="s">
        <v>98</v>
      </c>
      <c r="F33" s="20" t="s">
        <v>131</v>
      </c>
      <c r="G33" s="29">
        <v>42</v>
      </c>
      <c r="H33" s="27"/>
      <c r="I33" s="27"/>
      <c r="J33" s="29"/>
      <c r="K33" s="29">
        <v>42</v>
      </c>
      <c r="L33" s="27"/>
      <c r="M33" s="19" t="s">
        <v>27</v>
      </c>
      <c r="N33" s="20" t="s">
        <v>131</v>
      </c>
      <c r="O33" s="29" t="s">
        <v>132</v>
      </c>
      <c r="P33" s="28" t="s">
        <v>133</v>
      </c>
      <c r="Q33" s="29"/>
    </row>
    <row r="34" s="4" customFormat="1" ht="51" customHeight="1" spans="1:17">
      <c r="A34" s="28">
        <v>22</v>
      </c>
      <c r="B34" s="28" t="s">
        <v>110</v>
      </c>
      <c r="C34" s="28" t="s">
        <v>134</v>
      </c>
      <c r="D34" s="28" t="s">
        <v>135</v>
      </c>
      <c r="E34" s="28" t="s">
        <v>98</v>
      </c>
      <c r="F34" s="20" t="s">
        <v>136</v>
      </c>
      <c r="G34" s="29">
        <f t="shared" ref="G34:G36" si="2">J34+K34</f>
        <v>35</v>
      </c>
      <c r="H34" s="28"/>
      <c r="I34" s="28"/>
      <c r="J34" s="28">
        <v>35</v>
      </c>
      <c r="K34" s="28"/>
      <c r="L34" s="28"/>
      <c r="M34" s="19" t="s">
        <v>27</v>
      </c>
      <c r="N34" s="19" t="s">
        <v>136</v>
      </c>
      <c r="O34" s="28" t="s">
        <v>137</v>
      </c>
      <c r="P34" s="28" t="s">
        <v>138</v>
      </c>
      <c r="Q34" s="29"/>
    </row>
    <row r="35" s="4" customFormat="1" ht="48" customHeight="1" spans="1:17">
      <c r="A35" s="28">
        <v>23</v>
      </c>
      <c r="B35" s="28" t="s">
        <v>110</v>
      </c>
      <c r="C35" s="28" t="s">
        <v>139</v>
      </c>
      <c r="D35" s="28" t="s">
        <v>140</v>
      </c>
      <c r="E35" s="28" t="s">
        <v>141</v>
      </c>
      <c r="F35" s="20" t="s">
        <v>142</v>
      </c>
      <c r="G35" s="29">
        <f t="shared" si="2"/>
        <v>10</v>
      </c>
      <c r="H35" s="28"/>
      <c r="I35" s="28"/>
      <c r="J35" s="28"/>
      <c r="K35" s="28">
        <v>10</v>
      </c>
      <c r="L35" s="28"/>
      <c r="M35" s="19" t="s">
        <v>27</v>
      </c>
      <c r="N35" s="19" t="s">
        <v>142</v>
      </c>
      <c r="O35" s="28" t="s">
        <v>143</v>
      </c>
      <c r="P35" s="28" t="s">
        <v>144</v>
      </c>
      <c r="Q35" s="29"/>
    </row>
    <row r="36" s="4" customFormat="1" ht="48" customHeight="1" spans="1:17">
      <c r="A36" s="28">
        <v>24</v>
      </c>
      <c r="B36" s="28" t="s">
        <v>110</v>
      </c>
      <c r="C36" s="28" t="s">
        <v>145</v>
      </c>
      <c r="D36" s="28" t="s">
        <v>146</v>
      </c>
      <c r="E36" s="19" t="s">
        <v>124</v>
      </c>
      <c r="F36" s="30" t="s">
        <v>147</v>
      </c>
      <c r="G36" s="29">
        <f t="shared" si="2"/>
        <v>10</v>
      </c>
      <c r="H36" s="28"/>
      <c r="I36" s="28"/>
      <c r="J36" s="28"/>
      <c r="K36" s="28">
        <v>10</v>
      </c>
      <c r="L36" s="28"/>
      <c r="M36" s="19" t="s">
        <v>27</v>
      </c>
      <c r="N36" s="28" t="s">
        <v>147</v>
      </c>
      <c r="O36" s="28" t="s">
        <v>148</v>
      </c>
      <c r="P36" s="28" t="s">
        <v>149</v>
      </c>
      <c r="Q36" s="29"/>
    </row>
    <row r="37" s="2" customFormat="1" ht="20.1" customHeight="1" spans="1:17">
      <c r="A37" s="17" t="s">
        <v>150</v>
      </c>
      <c r="B37" s="17"/>
      <c r="C37" s="17"/>
      <c r="D37" s="17"/>
      <c r="E37" s="17"/>
      <c r="F37" s="17"/>
      <c r="G37" s="21">
        <f t="shared" ref="G37:L37" si="3">SUM(G29:G30,G32:G36)</f>
        <v>328</v>
      </c>
      <c r="H37" s="21">
        <f t="shared" si="3"/>
        <v>0</v>
      </c>
      <c r="I37" s="21">
        <f t="shared" si="3"/>
        <v>0</v>
      </c>
      <c r="J37" s="21">
        <f t="shared" si="3"/>
        <v>266</v>
      </c>
      <c r="K37" s="21">
        <f t="shared" si="3"/>
        <v>62</v>
      </c>
      <c r="L37" s="21">
        <f t="shared" si="3"/>
        <v>0</v>
      </c>
      <c r="M37" s="23"/>
      <c r="N37" s="23"/>
      <c r="O37" s="23"/>
      <c r="P37" s="23"/>
      <c r="Q37" s="23"/>
    </row>
    <row r="38" s="3" customFormat="1" ht="15" customHeight="1" spans="1:17">
      <c r="A38" s="17" t="s">
        <v>21</v>
      </c>
      <c r="B38" s="17"/>
      <c r="C38" s="17"/>
      <c r="D38" s="17"/>
      <c r="E38" s="17"/>
      <c r="F38" s="17"/>
      <c r="G38" s="17"/>
      <c r="H38" s="17"/>
      <c r="I38" s="17"/>
      <c r="J38" s="17"/>
      <c r="K38" s="17"/>
      <c r="L38" s="17"/>
      <c r="M38" s="17"/>
      <c r="N38" s="17"/>
      <c r="O38" s="17"/>
      <c r="P38" s="17"/>
      <c r="Q38" s="17"/>
    </row>
    <row r="39" s="5" customFormat="1" ht="68.1" customHeight="1" spans="1:17">
      <c r="A39" s="31">
        <v>25</v>
      </c>
      <c r="B39" s="31" t="s">
        <v>151</v>
      </c>
      <c r="C39" s="31" t="s">
        <v>152</v>
      </c>
      <c r="D39" s="31" t="s">
        <v>153</v>
      </c>
      <c r="E39" s="31" t="s">
        <v>63</v>
      </c>
      <c r="F39" s="32" t="s">
        <v>154</v>
      </c>
      <c r="G39" s="31">
        <v>25</v>
      </c>
      <c r="H39" s="33"/>
      <c r="I39" s="33"/>
      <c r="J39" s="35"/>
      <c r="K39" s="31">
        <v>25</v>
      </c>
      <c r="L39" s="33"/>
      <c r="M39" s="19" t="s">
        <v>27</v>
      </c>
      <c r="N39" s="31" t="s">
        <v>155</v>
      </c>
      <c r="O39" s="32" t="s">
        <v>156</v>
      </c>
      <c r="P39" s="31" t="s">
        <v>157</v>
      </c>
      <c r="Q39" s="33"/>
    </row>
    <row r="40" s="5" customFormat="1" ht="66.95" customHeight="1" spans="1:17">
      <c r="A40" s="31">
        <v>26</v>
      </c>
      <c r="B40" s="31" t="s">
        <v>151</v>
      </c>
      <c r="C40" s="31" t="s">
        <v>158</v>
      </c>
      <c r="D40" s="31" t="s">
        <v>159</v>
      </c>
      <c r="E40" s="31" t="s">
        <v>63</v>
      </c>
      <c r="F40" s="32" t="s">
        <v>160</v>
      </c>
      <c r="G40" s="31">
        <v>70</v>
      </c>
      <c r="H40" s="33"/>
      <c r="I40" s="33"/>
      <c r="J40" s="31">
        <v>70</v>
      </c>
      <c r="K40" s="33"/>
      <c r="L40" s="33"/>
      <c r="M40" s="19" t="s">
        <v>27</v>
      </c>
      <c r="N40" s="31" t="s">
        <v>155</v>
      </c>
      <c r="O40" s="32" t="s">
        <v>161</v>
      </c>
      <c r="P40" s="31" t="s">
        <v>162</v>
      </c>
      <c r="Q40" s="33"/>
    </row>
    <row r="41" s="5" customFormat="1" ht="62.1" customHeight="1" spans="1:17">
      <c r="A41" s="31">
        <v>27</v>
      </c>
      <c r="B41" s="31" t="s">
        <v>151</v>
      </c>
      <c r="C41" s="31" t="s">
        <v>163</v>
      </c>
      <c r="D41" s="31" t="s">
        <v>164</v>
      </c>
      <c r="E41" s="31" t="s">
        <v>63</v>
      </c>
      <c r="F41" s="32" t="s">
        <v>165</v>
      </c>
      <c r="G41" s="31">
        <v>23</v>
      </c>
      <c r="H41" s="33"/>
      <c r="I41" s="33"/>
      <c r="J41" s="35"/>
      <c r="K41" s="31">
        <v>23</v>
      </c>
      <c r="L41" s="33"/>
      <c r="M41" s="19" t="s">
        <v>27</v>
      </c>
      <c r="N41" s="31" t="s">
        <v>155</v>
      </c>
      <c r="O41" s="32" t="s">
        <v>166</v>
      </c>
      <c r="P41" s="31" t="s">
        <v>167</v>
      </c>
      <c r="Q41" s="33"/>
    </row>
    <row r="42" s="5" customFormat="1" ht="80.1" customHeight="1" spans="1:17">
      <c r="A42" s="31">
        <v>28</v>
      </c>
      <c r="B42" s="31" t="s">
        <v>151</v>
      </c>
      <c r="C42" s="31" t="s">
        <v>168</v>
      </c>
      <c r="D42" s="31" t="s">
        <v>169</v>
      </c>
      <c r="E42" s="31" t="s">
        <v>63</v>
      </c>
      <c r="F42" s="32" t="s">
        <v>170</v>
      </c>
      <c r="G42" s="31">
        <v>70</v>
      </c>
      <c r="H42" s="33"/>
      <c r="I42" s="33"/>
      <c r="J42" s="31">
        <v>70</v>
      </c>
      <c r="K42" s="33"/>
      <c r="L42" s="33"/>
      <c r="M42" s="19" t="s">
        <v>27</v>
      </c>
      <c r="N42" s="31" t="s">
        <v>155</v>
      </c>
      <c r="O42" s="32" t="s">
        <v>171</v>
      </c>
      <c r="P42" s="31" t="s">
        <v>168</v>
      </c>
      <c r="Q42" s="33"/>
    </row>
    <row r="43" s="5" customFormat="1" ht="66" customHeight="1" spans="1:17">
      <c r="A43" s="31">
        <v>29</v>
      </c>
      <c r="B43" s="31" t="s">
        <v>151</v>
      </c>
      <c r="C43" s="31" t="s">
        <v>172</v>
      </c>
      <c r="D43" s="31" t="s">
        <v>173</v>
      </c>
      <c r="E43" s="31" t="s">
        <v>63</v>
      </c>
      <c r="F43" s="32" t="s">
        <v>174</v>
      </c>
      <c r="G43" s="31">
        <v>25</v>
      </c>
      <c r="H43" s="33"/>
      <c r="I43" s="33"/>
      <c r="J43" s="35"/>
      <c r="K43" s="31">
        <v>25</v>
      </c>
      <c r="L43" s="33"/>
      <c r="M43" s="19" t="s">
        <v>27</v>
      </c>
      <c r="N43" s="31" t="s">
        <v>155</v>
      </c>
      <c r="O43" s="32" t="s">
        <v>175</v>
      </c>
      <c r="P43" s="31" t="s">
        <v>172</v>
      </c>
      <c r="Q43" s="33"/>
    </row>
    <row r="44" s="5" customFormat="1" ht="56.1" customHeight="1" spans="1:17">
      <c r="A44" s="31">
        <v>30</v>
      </c>
      <c r="B44" s="31" t="s">
        <v>151</v>
      </c>
      <c r="C44" s="31" t="s">
        <v>176</v>
      </c>
      <c r="D44" s="31" t="s">
        <v>177</v>
      </c>
      <c r="E44" s="31" t="s">
        <v>63</v>
      </c>
      <c r="F44" s="32" t="s">
        <v>178</v>
      </c>
      <c r="G44" s="31">
        <v>10</v>
      </c>
      <c r="H44" s="33"/>
      <c r="I44" s="33"/>
      <c r="J44" s="31"/>
      <c r="K44" s="36">
        <v>10</v>
      </c>
      <c r="L44" s="33"/>
      <c r="M44" s="19" t="s">
        <v>27</v>
      </c>
      <c r="N44" s="31" t="s">
        <v>155</v>
      </c>
      <c r="O44" s="32" t="s">
        <v>179</v>
      </c>
      <c r="P44" s="31" t="s">
        <v>176</v>
      </c>
      <c r="Q44" s="33"/>
    </row>
    <row r="45" s="5" customFormat="1" ht="60.95" customHeight="1" spans="1:17">
      <c r="A45" s="31">
        <v>31</v>
      </c>
      <c r="B45" s="31" t="s">
        <v>151</v>
      </c>
      <c r="C45" s="31" t="s">
        <v>180</v>
      </c>
      <c r="D45" s="31" t="s">
        <v>181</v>
      </c>
      <c r="E45" s="31" t="s">
        <v>63</v>
      </c>
      <c r="F45" s="32" t="s">
        <v>182</v>
      </c>
      <c r="G45" s="31">
        <v>28</v>
      </c>
      <c r="H45" s="33"/>
      <c r="I45" s="33"/>
      <c r="J45" s="31">
        <v>28</v>
      </c>
      <c r="K45" s="33"/>
      <c r="L45" s="33"/>
      <c r="M45" s="19" t="s">
        <v>27</v>
      </c>
      <c r="N45" s="31" t="s">
        <v>155</v>
      </c>
      <c r="O45" s="32" t="s">
        <v>183</v>
      </c>
      <c r="P45" s="31" t="s">
        <v>180</v>
      </c>
      <c r="Q45" s="33"/>
    </row>
    <row r="46" s="5" customFormat="1" ht="54.95" customHeight="1" spans="1:17">
      <c r="A46" s="31">
        <v>32</v>
      </c>
      <c r="B46" s="31" t="s">
        <v>151</v>
      </c>
      <c r="C46" s="31" t="s">
        <v>184</v>
      </c>
      <c r="D46" s="31" t="s">
        <v>185</v>
      </c>
      <c r="E46" s="31" t="s">
        <v>63</v>
      </c>
      <c r="F46" s="32" t="s">
        <v>186</v>
      </c>
      <c r="G46" s="31">
        <v>30</v>
      </c>
      <c r="H46" s="33"/>
      <c r="I46" s="33"/>
      <c r="J46" s="31">
        <v>30</v>
      </c>
      <c r="K46" s="33"/>
      <c r="L46" s="33"/>
      <c r="M46" s="19" t="s">
        <v>27</v>
      </c>
      <c r="N46" s="31" t="s">
        <v>155</v>
      </c>
      <c r="O46" s="32" t="s">
        <v>187</v>
      </c>
      <c r="P46" s="31" t="s">
        <v>184</v>
      </c>
      <c r="Q46" s="33"/>
    </row>
    <row r="47" s="5" customFormat="1" ht="83.1" customHeight="1" spans="1:17">
      <c r="A47" s="31">
        <v>33</v>
      </c>
      <c r="B47" s="31" t="s">
        <v>151</v>
      </c>
      <c r="C47" s="31" t="s">
        <v>188</v>
      </c>
      <c r="D47" s="31" t="s">
        <v>189</v>
      </c>
      <c r="E47" s="31" t="s">
        <v>63</v>
      </c>
      <c r="F47" s="32" t="s">
        <v>190</v>
      </c>
      <c r="G47" s="31">
        <v>50</v>
      </c>
      <c r="H47" s="33"/>
      <c r="I47" s="36">
        <v>50</v>
      </c>
      <c r="J47" s="31"/>
      <c r="K47" s="33"/>
      <c r="L47" s="33"/>
      <c r="M47" s="19" t="s">
        <v>27</v>
      </c>
      <c r="N47" s="31" t="s">
        <v>155</v>
      </c>
      <c r="O47" s="32" t="s">
        <v>191</v>
      </c>
      <c r="P47" s="31" t="s">
        <v>192</v>
      </c>
      <c r="Q47" s="33"/>
    </row>
    <row r="48" s="5" customFormat="1" ht="63" customHeight="1" spans="1:17">
      <c r="A48" s="31">
        <v>34</v>
      </c>
      <c r="B48" s="31" t="s">
        <v>151</v>
      </c>
      <c r="C48" s="31" t="s">
        <v>193</v>
      </c>
      <c r="D48" s="31" t="s">
        <v>194</v>
      </c>
      <c r="E48" s="31" t="s">
        <v>63</v>
      </c>
      <c r="F48" s="32" t="s">
        <v>195</v>
      </c>
      <c r="G48" s="31">
        <v>25</v>
      </c>
      <c r="H48" s="33"/>
      <c r="I48" s="33"/>
      <c r="J48" s="35"/>
      <c r="K48" s="31">
        <v>25</v>
      </c>
      <c r="L48" s="33"/>
      <c r="M48" s="19" t="s">
        <v>27</v>
      </c>
      <c r="N48" s="31" t="s">
        <v>155</v>
      </c>
      <c r="O48" s="32" t="s">
        <v>196</v>
      </c>
      <c r="P48" s="31" t="s">
        <v>193</v>
      </c>
      <c r="Q48" s="33"/>
    </row>
    <row r="49" s="5" customFormat="1" ht="72" customHeight="1" spans="1:17">
      <c r="A49" s="31">
        <v>35</v>
      </c>
      <c r="B49" s="31" t="s">
        <v>151</v>
      </c>
      <c r="C49" s="31" t="s">
        <v>197</v>
      </c>
      <c r="D49" s="31" t="s">
        <v>198</v>
      </c>
      <c r="E49" s="31" t="s">
        <v>63</v>
      </c>
      <c r="F49" s="32" t="s">
        <v>199</v>
      </c>
      <c r="G49" s="31">
        <v>20</v>
      </c>
      <c r="H49" s="33"/>
      <c r="I49" s="33"/>
      <c r="J49" s="31"/>
      <c r="K49" s="36">
        <v>20</v>
      </c>
      <c r="L49" s="33"/>
      <c r="M49" s="19" t="s">
        <v>27</v>
      </c>
      <c r="N49" s="31" t="s">
        <v>155</v>
      </c>
      <c r="O49" s="32" t="s">
        <v>200</v>
      </c>
      <c r="P49" s="31" t="s">
        <v>197</v>
      </c>
      <c r="Q49" s="33"/>
    </row>
    <row r="50" s="5" customFormat="1" ht="54.95" customHeight="1" spans="1:17">
      <c r="A50" s="31">
        <v>36</v>
      </c>
      <c r="B50" s="31" t="s">
        <v>151</v>
      </c>
      <c r="C50" s="31" t="s">
        <v>201</v>
      </c>
      <c r="D50" s="31" t="s">
        <v>202</v>
      </c>
      <c r="E50" s="31" t="s">
        <v>63</v>
      </c>
      <c r="F50" s="32" t="s">
        <v>203</v>
      </c>
      <c r="G50" s="31">
        <v>20</v>
      </c>
      <c r="H50" s="33"/>
      <c r="I50" s="33"/>
      <c r="J50" s="31"/>
      <c r="K50" s="36">
        <v>20</v>
      </c>
      <c r="L50" s="33"/>
      <c r="M50" s="19" t="s">
        <v>27</v>
      </c>
      <c r="N50" s="31" t="s">
        <v>155</v>
      </c>
      <c r="O50" s="32" t="s">
        <v>204</v>
      </c>
      <c r="P50" s="31" t="s">
        <v>201</v>
      </c>
      <c r="Q50" s="33"/>
    </row>
    <row r="51" s="5" customFormat="1" ht="54" customHeight="1" spans="1:17">
      <c r="A51" s="31">
        <v>37</v>
      </c>
      <c r="B51" s="31" t="s">
        <v>151</v>
      </c>
      <c r="C51" s="31" t="s">
        <v>205</v>
      </c>
      <c r="D51" s="31" t="s">
        <v>206</v>
      </c>
      <c r="E51" s="31" t="s">
        <v>63</v>
      </c>
      <c r="F51" s="32" t="s">
        <v>207</v>
      </c>
      <c r="G51" s="31">
        <v>20</v>
      </c>
      <c r="H51" s="33"/>
      <c r="I51" s="33"/>
      <c r="J51" s="31"/>
      <c r="K51" s="36">
        <v>20</v>
      </c>
      <c r="L51" s="33"/>
      <c r="M51" s="19" t="s">
        <v>27</v>
      </c>
      <c r="N51" s="31" t="s">
        <v>155</v>
      </c>
      <c r="O51" s="32" t="s">
        <v>208</v>
      </c>
      <c r="P51" s="31" t="s">
        <v>205</v>
      </c>
      <c r="Q51" s="33"/>
    </row>
    <row r="52" s="5" customFormat="1" ht="60" customHeight="1" spans="1:17">
      <c r="A52" s="31">
        <v>38</v>
      </c>
      <c r="B52" s="31" t="s">
        <v>151</v>
      </c>
      <c r="C52" s="31" t="s">
        <v>209</v>
      </c>
      <c r="D52" s="31" t="s">
        <v>210</v>
      </c>
      <c r="E52" s="31" t="s">
        <v>63</v>
      </c>
      <c r="F52" s="32" t="s">
        <v>211</v>
      </c>
      <c r="G52" s="31">
        <v>20</v>
      </c>
      <c r="H52" s="33"/>
      <c r="I52" s="33"/>
      <c r="J52" s="31"/>
      <c r="K52" s="36">
        <v>20</v>
      </c>
      <c r="L52" s="33"/>
      <c r="M52" s="19" t="s">
        <v>27</v>
      </c>
      <c r="N52" s="31" t="s">
        <v>155</v>
      </c>
      <c r="O52" s="32" t="s">
        <v>212</v>
      </c>
      <c r="P52" s="31" t="s">
        <v>209</v>
      </c>
      <c r="Q52" s="33"/>
    </row>
    <row r="53" s="5" customFormat="1" ht="56.1" customHeight="1" spans="1:17">
      <c r="A53" s="31">
        <v>39</v>
      </c>
      <c r="B53" s="31" t="s">
        <v>151</v>
      </c>
      <c r="C53" s="31" t="s">
        <v>213</v>
      </c>
      <c r="D53" s="31" t="s">
        <v>214</v>
      </c>
      <c r="E53" s="31" t="s">
        <v>63</v>
      </c>
      <c r="F53" s="32" t="s">
        <v>215</v>
      </c>
      <c r="G53" s="31">
        <v>50</v>
      </c>
      <c r="H53" s="33"/>
      <c r="I53" s="33"/>
      <c r="J53" s="31">
        <v>50</v>
      </c>
      <c r="K53" s="33"/>
      <c r="L53" s="33"/>
      <c r="M53" s="19" t="s">
        <v>27</v>
      </c>
      <c r="N53" s="31" t="s">
        <v>155</v>
      </c>
      <c r="O53" s="32" t="s">
        <v>216</v>
      </c>
      <c r="P53" s="31" t="s">
        <v>213</v>
      </c>
      <c r="Q53" s="33"/>
    </row>
    <row r="54" s="5" customFormat="1" ht="54" customHeight="1" spans="1:17">
      <c r="A54" s="31">
        <v>40</v>
      </c>
      <c r="B54" s="31" t="s">
        <v>151</v>
      </c>
      <c r="C54" s="31" t="s">
        <v>217</v>
      </c>
      <c r="D54" s="31" t="s">
        <v>218</v>
      </c>
      <c r="E54" s="31" t="s">
        <v>63</v>
      </c>
      <c r="F54" s="32" t="s">
        <v>219</v>
      </c>
      <c r="G54" s="31">
        <v>30</v>
      </c>
      <c r="H54" s="33"/>
      <c r="I54" s="33"/>
      <c r="J54" s="31">
        <v>30</v>
      </c>
      <c r="K54" s="33"/>
      <c r="L54" s="33"/>
      <c r="M54" s="19" t="s">
        <v>27</v>
      </c>
      <c r="N54" s="31" t="s">
        <v>155</v>
      </c>
      <c r="O54" s="32" t="s">
        <v>220</v>
      </c>
      <c r="P54" s="31" t="s">
        <v>221</v>
      </c>
      <c r="Q54" s="33"/>
    </row>
    <row r="55" s="5" customFormat="1" ht="60.95" customHeight="1" spans="1:17">
      <c r="A55" s="31">
        <v>41</v>
      </c>
      <c r="B55" s="31" t="s">
        <v>151</v>
      </c>
      <c r="C55" s="31" t="s">
        <v>222</v>
      </c>
      <c r="D55" s="31" t="s">
        <v>223</v>
      </c>
      <c r="E55" s="31" t="s">
        <v>63</v>
      </c>
      <c r="F55" s="32" t="s">
        <v>224</v>
      </c>
      <c r="G55" s="31">
        <v>20</v>
      </c>
      <c r="H55" s="33"/>
      <c r="I55" s="33"/>
      <c r="J55" s="31">
        <v>20</v>
      </c>
      <c r="K55" s="36"/>
      <c r="L55" s="33"/>
      <c r="M55" s="19" t="s">
        <v>27</v>
      </c>
      <c r="N55" s="31" t="s">
        <v>155</v>
      </c>
      <c r="O55" s="32" t="s">
        <v>225</v>
      </c>
      <c r="P55" s="31" t="s">
        <v>226</v>
      </c>
      <c r="Q55" s="33"/>
    </row>
    <row r="56" s="5" customFormat="1" ht="65.1" customHeight="1" spans="1:17">
      <c r="A56" s="31">
        <v>42</v>
      </c>
      <c r="B56" s="31" t="s">
        <v>151</v>
      </c>
      <c r="C56" s="31" t="s">
        <v>227</v>
      </c>
      <c r="D56" s="31" t="s">
        <v>228</v>
      </c>
      <c r="E56" s="31" t="s">
        <v>63</v>
      </c>
      <c r="F56" s="32" t="s">
        <v>229</v>
      </c>
      <c r="G56" s="31">
        <v>25</v>
      </c>
      <c r="H56" s="33"/>
      <c r="I56" s="33"/>
      <c r="J56" s="35"/>
      <c r="K56" s="31">
        <v>25</v>
      </c>
      <c r="L56" s="33"/>
      <c r="M56" s="19" t="s">
        <v>27</v>
      </c>
      <c r="N56" s="31" t="s">
        <v>155</v>
      </c>
      <c r="O56" s="32" t="s">
        <v>230</v>
      </c>
      <c r="P56" s="31" t="s">
        <v>231</v>
      </c>
      <c r="Q56" s="33"/>
    </row>
    <row r="57" s="5" customFormat="1" ht="57.95" customHeight="1" spans="1:17">
      <c r="A57" s="31">
        <v>43</v>
      </c>
      <c r="B57" s="31" t="s">
        <v>151</v>
      </c>
      <c r="C57" s="31" t="s">
        <v>232</v>
      </c>
      <c r="D57" s="31" t="s">
        <v>233</v>
      </c>
      <c r="E57" s="31" t="s">
        <v>63</v>
      </c>
      <c r="F57" s="32" t="s">
        <v>234</v>
      </c>
      <c r="G57" s="31">
        <v>21</v>
      </c>
      <c r="H57" s="33"/>
      <c r="I57" s="36">
        <v>21</v>
      </c>
      <c r="J57" s="31"/>
      <c r="K57" s="33"/>
      <c r="L57" s="33"/>
      <c r="M57" s="19" t="s">
        <v>27</v>
      </c>
      <c r="N57" s="31" t="s">
        <v>155</v>
      </c>
      <c r="O57" s="32" t="s">
        <v>235</v>
      </c>
      <c r="P57" s="31" t="s">
        <v>232</v>
      </c>
      <c r="Q57" s="33"/>
    </row>
    <row r="58" s="5" customFormat="1" ht="60.95" customHeight="1" spans="1:17">
      <c r="A58" s="31">
        <v>44</v>
      </c>
      <c r="B58" s="31" t="s">
        <v>151</v>
      </c>
      <c r="C58" s="31" t="s">
        <v>236</v>
      </c>
      <c r="D58" s="31" t="s">
        <v>237</v>
      </c>
      <c r="E58" s="31" t="s">
        <v>63</v>
      </c>
      <c r="F58" s="32" t="s">
        <v>238</v>
      </c>
      <c r="G58" s="31">
        <v>30</v>
      </c>
      <c r="H58" s="33"/>
      <c r="I58" s="33"/>
      <c r="J58" s="31">
        <v>30</v>
      </c>
      <c r="K58" s="33"/>
      <c r="L58" s="33"/>
      <c r="M58" s="19" t="s">
        <v>27</v>
      </c>
      <c r="N58" s="31" t="s">
        <v>155</v>
      </c>
      <c r="O58" s="32" t="s">
        <v>239</v>
      </c>
      <c r="P58" s="31" t="s">
        <v>236</v>
      </c>
      <c r="Q58" s="33"/>
    </row>
    <row r="59" s="5" customFormat="1" ht="66.95" customHeight="1" spans="1:17">
      <c r="A59" s="31">
        <v>45</v>
      </c>
      <c r="B59" s="31" t="s">
        <v>151</v>
      </c>
      <c r="C59" s="31" t="s">
        <v>240</v>
      </c>
      <c r="D59" s="31" t="s">
        <v>241</v>
      </c>
      <c r="E59" s="31" t="s">
        <v>63</v>
      </c>
      <c r="F59" s="32" t="s">
        <v>242</v>
      </c>
      <c r="G59" s="31">
        <v>12</v>
      </c>
      <c r="H59" s="33"/>
      <c r="I59" s="33"/>
      <c r="J59" s="31"/>
      <c r="K59" s="36">
        <v>12</v>
      </c>
      <c r="L59" s="33"/>
      <c r="M59" s="19" t="s">
        <v>27</v>
      </c>
      <c r="N59" s="31" t="s">
        <v>155</v>
      </c>
      <c r="O59" s="32" t="s">
        <v>243</v>
      </c>
      <c r="P59" s="31" t="s">
        <v>244</v>
      </c>
      <c r="Q59" s="33"/>
    </row>
    <row r="60" s="5" customFormat="1" ht="69.95" customHeight="1" spans="1:17">
      <c r="A60" s="31">
        <v>46</v>
      </c>
      <c r="B60" s="31" t="s">
        <v>151</v>
      </c>
      <c r="C60" s="31" t="s">
        <v>245</v>
      </c>
      <c r="D60" s="31" t="s">
        <v>246</v>
      </c>
      <c r="E60" s="31" t="s">
        <v>63</v>
      </c>
      <c r="F60" s="32" t="s">
        <v>247</v>
      </c>
      <c r="G60" s="31">
        <v>50</v>
      </c>
      <c r="H60" s="33"/>
      <c r="I60" s="33"/>
      <c r="J60" s="31">
        <v>50</v>
      </c>
      <c r="K60" s="33"/>
      <c r="L60" s="33"/>
      <c r="M60" s="19" t="s">
        <v>27</v>
      </c>
      <c r="N60" s="31" t="s">
        <v>155</v>
      </c>
      <c r="O60" s="32" t="s">
        <v>248</v>
      </c>
      <c r="P60" s="31" t="s">
        <v>245</v>
      </c>
      <c r="Q60" s="33"/>
    </row>
    <row r="61" s="5" customFormat="1" ht="72.95" customHeight="1" spans="1:17">
      <c r="A61" s="31">
        <v>47</v>
      </c>
      <c r="B61" s="31" t="s">
        <v>151</v>
      </c>
      <c r="C61" s="31" t="s">
        <v>249</v>
      </c>
      <c r="D61" s="31" t="s">
        <v>250</v>
      </c>
      <c r="E61" s="31" t="s">
        <v>63</v>
      </c>
      <c r="F61" s="32" t="s">
        <v>251</v>
      </c>
      <c r="G61" s="31">
        <v>33</v>
      </c>
      <c r="H61" s="33"/>
      <c r="I61" s="33"/>
      <c r="J61" s="31">
        <v>33</v>
      </c>
      <c r="K61" s="33"/>
      <c r="L61" s="33"/>
      <c r="M61" s="19" t="s">
        <v>27</v>
      </c>
      <c r="N61" s="31" t="s">
        <v>155</v>
      </c>
      <c r="O61" s="32" t="s">
        <v>252</v>
      </c>
      <c r="P61" s="31" t="s">
        <v>249</v>
      </c>
      <c r="Q61" s="33"/>
    </row>
    <row r="62" s="5" customFormat="1" ht="66" customHeight="1" spans="1:17">
      <c r="A62" s="31">
        <v>48</v>
      </c>
      <c r="B62" s="31" t="s">
        <v>151</v>
      </c>
      <c r="C62" s="31" t="s">
        <v>253</v>
      </c>
      <c r="D62" s="31" t="s">
        <v>254</v>
      </c>
      <c r="E62" s="31" t="s">
        <v>63</v>
      </c>
      <c r="F62" s="32" t="s">
        <v>255</v>
      </c>
      <c r="G62" s="31">
        <v>30</v>
      </c>
      <c r="H62" s="33"/>
      <c r="I62" s="33"/>
      <c r="J62" s="31">
        <v>30</v>
      </c>
      <c r="K62" s="33"/>
      <c r="L62" s="33"/>
      <c r="M62" s="19" t="s">
        <v>27</v>
      </c>
      <c r="N62" s="31" t="s">
        <v>155</v>
      </c>
      <c r="O62" s="32" t="s">
        <v>256</v>
      </c>
      <c r="P62" s="31" t="s">
        <v>253</v>
      </c>
      <c r="Q62" s="33"/>
    </row>
    <row r="63" s="3" customFormat="1" ht="15" customHeight="1" spans="1:17">
      <c r="A63" s="17" t="s">
        <v>95</v>
      </c>
      <c r="B63" s="17"/>
      <c r="C63" s="17"/>
      <c r="D63" s="17"/>
      <c r="E63" s="19"/>
      <c r="F63" s="20"/>
      <c r="G63" s="17"/>
      <c r="H63" s="17"/>
      <c r="I63" s="17"/>
      <c r="J63" s="17"/>
      <c r="K63" s="17"/>
      <c r="L63" s="17"/>
      <c r="M63" s="17"/>
      <c r="N63" s="19"/>
      <c r="O63" s="19"/>
      <c r="P63" s="19"/>
      <c r="Q63" s="19"/>
    </row>
    <row r="64" s="5" customFormat="1" ht="54" customHeight="1" spans="1:17">
      <c r="A64" s="31">
        <v>49</v>
      </c>
      <c r="B64" s="31" t="s">
        <v>151</v>
      </c>
      <c r="C64" s="31" t="s">
        <v>257</v>
      </c>
      <c r="D64" s="31" t="s">
        <v>258</v>
      </c>
      <c r="E64" s="31" t="s">
        <v>259</v>
      </c>
      <c r="F64" s="32" t="s">
        <v>260</v>
      </c>
      <c r="G64" s="31">
        <v>20</v>
      </c>
      <c r="H64" s="33"/>
      <c r="I64" s="33"/>
      <c r="J64" s="31"/>
      <c r="K64" s="36">
        <v>20</v>
      </c>
      <c r="L64" s="33"/>
      <c r="M64" s="19" t="s">
        <v>27</v>
      </c>
      <c r="N64" s="31" t="s">
        <v>261</v>
      </c>
      <c r="O64" s="32" t="s">
        <v>262</v>
      </c>
      <c r="P64" s="31" t="s">
        <v>257</v>
      </c>
      <c r="Q64" s="36"/>
    </row>
    <row r="65" s="5" customFormat="1" ht="54" customHeight="1" spans="1:17">
      <c r="A65" s="31">
        <v>50</v>
      </c>
      <c r="B65" s="31" t="s">
        <v>151</v>
      </c>
      <c r="C65" s="31" t="s">
        <v>263</v>
      </c>
      <c r="D65" s="31" t="s">
        <v>264</v>
      </c>
      <c r="E65" s="31" t="s">
        <v>265</v>
      </c>
      <c r="F65" s="32" t="s">
        <v>266</v>
      </c>
      <c r="G65" s="31">
        <v>25</v>
      </c>
      <c r="H65" s="33"/>
      <c r="I65" s="33"/>
      <c r="J65" s="35"/>
      <c r="K65" s="31">
        <v>25</v>
      </c>
      <c r="L65" s="33"/>
      <c r="M65" s="19" t="s">
        <v>27</v>
      </c>
      <c r="N65" s="31" t="s">
        <v>261</v>
      </c>
      <c r="O65" s="32" t="s">
        <v>262</v>
      </c>
      <c r="P65" s="31" t="s">
        <v>267</v>
      </c>
      <c r="Q65" s="36"/>
    </row>
    <row r="66" s="5" customFormat="1" ht="54.95" customHeight="1" spans="1:17">
      <c r="A66" s="31">
        <v>51</v>
      </c>
      <c r="B66" s="31" t="s">
        <v>151</v>
      </c>
      <c r="C66" s="31" t="s">
        <v>268</v>
      </c>
      <c r="D66" s="31" t="s">
        <v>269</v>
      </c>
      <c r="E66" s="31" t="s">
        <v>265</v>
      </c>
      <c r="F66" s="32" t="s">
        <v>270</v>
      </c>
      <c r="G66" s="31">
        <v>15</v>
      </c>
      <c r="H66" s="33"/>
      <c r="I66" s="33"/>
      <c r="J66" s="31"/>
      <c r="K66" s="36">
        <v>15</v>
      </c>
      <c r="L66" s="33"/>
      <c r="M66" s="19" t="s">
        <v>27</v>
      </c>
      <c r="N66" s="31" t="s">
        <v>261</v>
      </c>
      <c r="O66" s="32" t="s">
        <v>262</v>
      </c>
      <c r="P66" s="31" t="s">
        <v>271</v>
      </c>
      <c r="Q66" s="36"/>
    </row>
    <row r="67" s="5" customFormat="1" ht="57" customHeight="1" spans="1:17">
      <c r="A67" s="31">
        <v>52</v>
      </c>
      <c r="B67" s="31" t="s">
        <v>151</v>
      </c>
      <c r="C67" s="31" t="s">
        <v>272</v>
      </c>
      <c r="D67" s="31" t="s">
        <v>273</v>
      </c>
      <c r="E67" s="31" t="s">
        <v>265</v>
      </c>
      <c r="F67" s="32" t="s">
        <v>274</v>
      </c>
      <c r="G67" s="31">
        <v>40</v>
      </c>
      <c r="H67" s="33"/>
      <c r="I67" s="33"/>
      <c r="J67" s="31">
        <v>40</v>
      </c>
      <c r="K67" s="33"/>
      <c r="L67" s="33"/>
      <c r="M67" s="19" t="s">
        <v>27</v>
      </c>
      <c r="N67" s="31" t="s">
        <v>261</v>
      </c>
      <c r="O67" s="32" t="s">
        <v>262</v>
      </c>
      <c r="P67" s="31" t="s">
        <v>272</v>
      </c>
      <c r="Q67" s="36"/>
    </row>
    <row r="68" s="5" customFormat="1" ht="60" customHeight="1" spans="1:17">
      <c r="A68" s="31">
        <v>53</v>
      </c>
      <c r="B68" s="31" t="s">
        <v>151</v>
      </c>
      <c r="C68" s="31" t="s">
        <v>275</v>
      </c>
      <c r="D68" s="31" t="s">
        <v>276</v>
      </c>
      <c r="E68" s="31" t="s">
        <v>265</v>
      </c>
      <c r="F68" s="32" t="s">
        <v>277</v>
      </c>
      <c r="G68" s="31">
        <v>25</v>
      </c>
      <c r="H68" s="33"/>
      <c r="I68" s="33"/>
      <c r="J68" s="35"/>
      <c r="K68" s="31">
        <v>25</v>
      </c>
      <c r="L68" s="33"/>
      <c r="M68" s="19" t="s">
        <v>27</v>
      </c>
      <c r="N68" s="31" t="s">
        <v>261</v>
      </c>
      <c r="O68" s="32" t="s">
        <v>262</v>
      </c>
      <c r="P68" s="31" t="s">
        <v>275</v>
      </c>
      <c r="Q68" s="36"/>
    </row>
    <row r="69" s="5" customFormat="1" ht="59.1" customHeight="1" spans="1:17">
      <c r="A69" s="31">
        <v>54</v>
      </c>
      <c r="B69" s="31" t="s">
        <v>151</v>
      </c>
      <c r="C69" s="31" t="s">
        <v>278</v>
      </c>
      <c r="D69" s="31" t="s">
        <v>279</v>
      </c>
      <c r="E69" s="31" t="s">
        <v>265</v>
      </c>
      <c r="F69" s="32" t="s">
        <v>280</v>
      </c>
      <c r="G69" s="31">
        <v>50</v>
      </c>
      <c r="H69" s="33"/>
      <c r="I69" s="33"/>
      <c r="J69" s="31">
        <v>50</v>
      </c>
      <c r="K69" s="33"/>
      <c r="L69" s="33"/>
      <c r="M69" s="19" t="s">
        <v>27</v>
      </c>
      <c r="N69" s="31" t="s">
        <v>261</v>
      </c>
      <c r="O69" s="32" t="s">
        <v>262</v>
      </c>
      <c r="P69" s="31" t="s">
        <v>278</v>
      </c>
      <c r="Q69" s="36"/>
    </row>
    <row r="70" s="5" customFormat="1" ht="54" customHeight="1" spans="1:17">
      <c r="A70" s="31">
        <v>55</v>
      </c>
      <c r="B70" s="31" t="s">
        <v>151</v>
      </c>
      <c r="C70" s="31" t="s">
        <v>281</v>
      </c>
      <c r="D70" s="31" t="s">
        <v>282</v>
      </c>
      <c r="E70" s="31" t="s">
        <v>265</v>
      </c>
      <c r="F70" s="32" t="s">
        <v>283</v>
      </c>
      <c r="G70" s="31">
        <v>20</v>
      </c>
      <c r="H70" s="33"/>
      <c r="I70" s="33"/>
      <c r="J70" s="31"/>
      <c r="K70" s="36">
        <v>20</v>
      </c>
      <c r="L70" s="33"/>
      <c r="M70" s="19" t="s">
        <v>27</v>
      </c>
      <c r="N70" s="31" t="s">
        <v>261</v>
      </c>
      <c r="O70" s="32" t="s">
        <v>262</v>
      </c>
      <c r="P70" s="31" t="s">
        <v>284</v>
      </c>
      <c r="Q70" s="36"/>
    </row>
    <row r="71" s="5" customFormat="1" ht="60" customHeight="1" spans="1:17">
      <c r="A71" s="31">
        <v>56</v>
      </c>
      <c r="B71" s="31" t="s">
        <v>151</v>
      </c>
      <c r="C71" s="31" t="s">
        <v>285</v>
      </c>
      <c r="D71" s="31" t="s">
        <v>286</v>
      </c>
      <c r="E71" s="31" t="s">
        <v>265</v>
      </c>
      <c r="F71" s="32" t="s">
        <v>287</v>
      </c>
      <c r="G71" s="31">
        <v>27</v>
      </c>
      <c r="H71" s="33"/>
      <c r="I71" s="33"/>
      <c r="J71" s="31">
        <v>27</v>
      </c>
      <c r="K71" s="33"/>
      <c r="L71" s="33"/>
      <c r="M71" s="19" t="s">
        <v>27</v>
      </c>
      <c r="N71" s="31" t="s">
        <v>261</v>
      </c>
      <c r="O71" s="32" t="s">
        <v>262</v>
      </c>
      <c r="P71" s="31" t="s">
        <v>285</v>
      </c>
      <c r="Q71" s="36"/>
    </row>
    <row r="72" s="5" customFormat="1" ht="57" customHeight="1" spans="1:17">
      <c r="A72" s="31">
        <v>57</v>
      </c>
      <c r="B72" s="31" t="s">
        <v>151</v>
      </c>
      <c r="C72" s="31" t="s">
        <v>288</v>
      </c>
      <c r="D72" s="31" t="s">
        <v>289</v>
      </c>
      <c r="E72" s="31" t="s">
        <v>265</v>
      </c>
      <c r="F72" s="32" t="s">
        <v>290</v>
      </c>
      <c r="G72" s="31">
        <v>15</v>
      </c>
      <c r="H72" s="33"/>
      <c r="I72" s="33"/>
      <c r="J72" s="31"/>
      <c r="K72" s="36">
        <v>15</v>
      </c>
      <c r="L72" s="33"/>
      <c r="M72" s="19" t="s">
        <v>27</v>
      </c>
      <c r="N72" s="31" t="s">
        <v>261</v>
      </c>
      <c r="O72" s="32" t="s">
        <v>262</v>
      </c>
      <c r="P72" s="31" t="s">
        <v>288</v>
      </c>
      <c r="Q72" s="36"/>
    </row>
    <row r="73" s="5" customFormat="1" ht="63" customHeight="1" spans="1:17">
      <c r="A73" s="31">
        <v>58</v>
      </c>
      <c r="B73" s="31" t="s">
        <v>151</v>
      </c>
      <c r="C73" s="31" t="s">
        <v>291</v>
      </c>
      <c r="D73" s="31" t="s">
        <v>292</v>
      </c>
      <c r="E73" s="31" t="s">
        <v>265</v>
      </c>
      <c r="F73" s="32" t="s">
        <v>293</v>
      </c>
      <c r="G73" s="31">
        <v>10</v>
      </c>
      <c r="H73" s="33"/>
      <c r="I73" s="33"/>
      <c r="J73" s="35"/>
      <c r="K73" s="31">
        <v>10</v>
      </c>
      <c r="L73" s="33"/>
      <c r="M73" s="19" t="s">
        <v>27</v>
      </c>
      <c r="N73" s="31" t="s">
        <v>261</v>
      </c>
      <c r="O73" s="32" t="s">
        <v>262</v>
      </c>
      <c r="P73" s="31" t="s">
        <v>291</v>
      </c>
      <c r="Q73" s="36"/>
    </row>
    <row r="74" s="5" customFormat="1" ht="57" customHeight="1" spans="1:17">
      <c r="A74" s="31">
        <v>59</v>
      </c>
      <c r="B74" s="31" t="s">
        <v>151</v>
      </c>
      <c r="C74" s="31" t="s">
        <v>294</v>
      </c>
      <c r="D74" s="31" t="s">
        <v>295</v>
      </c>
      <c r="E74" s="31" t="s">
        <v>265</v>
      </c>
      <c r="F74" s="32" t="s">
        <v>296</v>
      </c>
      <c r="G74" s="31">
        <v>15</v>
      </c>
      <c r="H74" s="33"/>
      <c r="I74" s="33"/>
      <c r="J74" s="35"/>
      <c r="K74" s="31">
        <v>15</v>
      </c>
      <c r="L74" s="33"/>
      <c r="M74" s="19" t="s">
        <v>27</v>
      </c>
      <c r="N74" s="31" t="s">
        <v>261</v>
      </c>
      <c r="O74" s="32" t="s">
        <v>262</v>
      </c>
      <c r="P74" s="31" t="s">
        <v>294</v>
      </c>
      <c r="Q74" s="36"/>
    </row>
    <row r="75" s="5" customFormat="1" ht="44.1" customHeight="1" spans="1:17">
      <c r="A75" s="31">
        <v>60</v>
      </c>
      <c r="B75" s="31" t="s">
        <v>151</v>
      </c>
      <c r="C75" s="31" t="s">
        <v>297</v>
      </c>
      <c r="D75" s="31" t="s">
        <v>298</v>
      </c>
      <c r="E75" s="31" t="s">
        <v>299</v>
      </c>
      <c r="F75" s="32" t="s">
        <v>300</v>
      </c>
      <c r="G75" s="31">
        <v>12</v>
      </c>
      <c r="H75" s="33"/>
      <c r="I75" s="33"/>
      <c r="J75" s="35"/>
      <c r="K75" s="31">
        <v>12</v>
      </c>
      <c r="L75" s="33"/>
      <c r="M75" s="19" t="s">
        <v>27</v>
      </c>
      <c r="N75" s="31" t="s">
        <v>301</v>
      </c>
      <c r="O75" s="32" t="s">
        <v>302</v>
      </c>
      <c r="P75" s="31" t="s">
        <v>303</v>
      </c>
      <c r="Q75" s="36"/>
    </row>
    <row r="76" s="5" customFormat="1" ht="45" customHeight="1" spans="1:17">
      <c r="A76" s="31">
        <v>61</v>
      </c>
      <c r="B76" s="31" t="s">
        <v>151</v>
      </c>
      <c r="C76" s="31" t="s">
        <v>304</v>
      </c>
      <c r="D76" s="31" t="s">
        <v>305</v>
      </c>
      <c r="E76" s="31" t="s">
        <v>299</v>
      </c>
      <c r="F76" s="32" t="s">
        <v>306</v>
      </c>
      <c r="G76" s="31">
        <v>10</v>
      </c>
      <c r="H76" s="33"/>
      <c r="I76" s="33"/>
      <c r="J76" s="35"/>
      <c r="K76" s="31">
        <v>10</v>
      </c>
      <c r="L76" s="33"/>
      <c r="M76" s="19" t="s">
        <v>27</v>
      </c>
      <c r="N76" s="31" t="s">
        <v>301</v>
      </c>
      <c r="O76" s="32" t="s">
        <v>307</v>
      </c>
      <c r="P76" s="31" t="s">
        <v>304</v>
      </c>
      <c r="Q76" s="36"/>
    </row>
    <row r="77" s="5" customFormat="1" ht="59.1" customHeight="1" spans="1:17">
      <c r="A77" s="31">
        <v>62</v>
      </c>
      <c r="B77" s="31" t="s">
        <v>151</v>
      </c>
      <c r="C77" s="31" t="s">
        <v>308</v>
      </c>
      <c r="D77" s="31" t="s">
        <v>309</v>
      </c>
      <c r="E77" s="31" t="s">
        <v>299</v>
      </c>
      <c r="F77" s="32" t="s">
        <v>310</v>
      </c>
      <c r="G77" s="31">
        <v>10</v>
      </c>
      <c r="H77" s="33"/>
      <c r="I77" s="33"/>
      <c r="J77" s="35"/>
      <c r="K77" s="31">
        <v>10</v>
      </c>
      <c r="L77" s="33"/>
      <c r="M77" s="19" t="s">
        <v>27</v>
      </c>
      <c r="N77" s="31" t="s">
        <v>301</v>
      </c>
      <c r="O77" s="32" t="s">
        <v>311</v>
      </c>
      <c r="P77" s="31" t="s">
        <v>312</v>
      </c>
      <c r="Q77" s="36"/>
    </row>
    <row r="78" s="5" customFormat="1" ht="54.95" customHeight="1" spans="1:17">
      <c r="A78" s="31">
        <v>63</v>
      </c>
      <c r="B78" s="31" t="s">
        <v>151</v>
      </c>
      <c r="C78" s="31" t="s">
        <v>313</v>
      </c>
      <c r="D78" s="31" t="s">
        <v>314</v>
      </c>
      <c r="E78" s="31" t="s">
        <v>299</v>
      </c>
      <c r="F78" s="32" t="s">
        <v>315</v>
      </c>
      <c r="G78" s="31">
        <v>12</v>
      </c>
      <c r="H78" s="33"/>
      <c r="I78" s="33"/>
      <c r="J78" s="35"/>
      <c r="K78" s="31">
        <v>12</v>
      </c>
      <c r="L78" s="33"/>
      <c r="M78" s="19" t="s">
        <v>27</v>
      </c>
      <c r="N78" s="31" t="s">
        <v>301</v>
      </c>
      <c r="O78" s="32" t="s">
        <v>311</v>
      </c>
      <c r="P78" s="31" t="s">
        <v>316</v>
      </c>
      <c r="Q78" s="36"/>
    </row>
    <row r="79" s="5" customFormat="1" ht="57" customHeight="1" spans="1:17">
      <c r="A79" s="31">
        <v>64</v>
      </c>
      <c r="B79" s="31" t="s">
        <v>151</v>
      </c>
      <c r="C79" s="31" t="s">
        <v>317</v>
      </c>
      <c r="D79" s="31" t="s">
        <v>318</v>
      </c>
      <c r="E79" s="31" t="s">
        <v>299</v>
      </c>
      <c r="F79" s="32" t="s">
        <v>319</v>
      </c>
      <c r="G79" s="31">
        <v>13</v>
      </c>
      <c r="H79" s="33"/>
      <c r="I79" s="33"/>
      <c r="J79" s="35"/>
      <c r="K79" s="31">
        <v>13</v>
      </c>
      <c r="L79" s="33"/>
      <c r="M79" s="19" t="s">
        <v>27</v>
      </c>
      <c r="N79" s="31" t="s">
        <v>301</v>
      </c>
      <c r="O79" s="32" t="s">
        <v>320</v>
      </c>
      <c r="P79" s="31" t="s">
        <v>317</v>
      </c>
      <c r="Q79" s="36"/>
    </row>
    <row r="80" s="5" customFormat="1" ht="57" customHeight="1" spans="1:17">
      <c r="A80" s="31">
        <v>65</v>
      </c>
      <c r="B80" s="31" t="s">
        <v>151</v>
      </c>
      <c r="C80" s="31" t="s">
        <v>321</v>
      </c>
      <c r="D80" s="31" t="s">
        <v>322</v>
      </c>
      <c r="E80" s="31" t="s">
        <v>299</v>
      </c>
      <c r="F80" s="32" t="s">
        <v>323</v>
      </c>
      <c r="G80" s="31">
        <v>25</v>
      </c>
      <c r="H80" s="33"/>
      <c r="I80" s="33"/>
      <c r="J80" s="35"/>
      <c r="K80" s="31">
        <v>25</v>
      </c>
      <c r="L80" s="33"/>
      <c r="M80" s="19" t="s">
        <v>27</v>
      </c>
      <c r="N80" s="31" t="s">
        <v>301</v>
      </c>
      <c r="O80" s="32" t="s">
        <v>311</v>
      </c>
      <c r="P80" s="31" t="s">
        <v>324</v>
      </c>
      <c r="Q80" s="33"/>
    </row>
    <row r="81" s="5" customFormat="1" ht="48" customHeight="1" spans="1:17">
      <c r="A81" s="31">
        <v>66</v>
      </c>
      <c r="B81" s="31" t="s">
        <v>151</v>
      </c>
      <c r="C81" s="31" t="s">
        <v>325</v>
      </c>
      <c r="D81" s="31" t="s">
        <v>326</v>
      </c>
      <c r="E81" s="31" t="s">
        <v>299</v>
      </c>
      <c r="F81" s="32" t="s">
        <v>327</v>
      </c>
      <c r="G81" s="31">
        <v>25</v>
      </c>
      <c r="H81" s="33"/>
      <c r="I81" s="33"/>
      <c r="J81" s="35"/>
      <c r="K81" s="31">
        <v>25</v>
      </c>
      <c r="L81" s="33"/>
      <c r="M81" s="19" t="s">
        <v>27</v>
      </c>
      <c r="N81" s="31" t="s">
        <v>301</v>
      </c>
      <c r="O81" s="32" t="s">
        <v>311</v>
      </c>
      <c r="P81" s="31" t="s">
        <v>325</v>
      </c>
      <c r="Q81" s="36"/>
    </row>
    <row r="82" s="2" customFormat="1" ht="20.1" customHeight="1" spans="1:17">
      <c r="A82" s="17" t="s">
        <v>328</v>
      </c>
      <c r="B82" s="17"/>
      <c r="C82" s="17"/>
      <c r="D82" s="17"/>
      <c r="E82" s="17"/>
      <c r="F82" s="17"/>
      <c r="G82" s="21">
        <f t="shared" ref="G82:L82" si="4">SUM(G39:G62,G64:G81)</f>
        <v>1106</v>
      </c>
      <c r="H82" s="21">
        <f t="shared" si="4"/>
        <v>0</v>
      </c>
      <c r="I82" s="21">
        <f t="shared" si="4"/>
        <v>71</v>
      </c>
      <c r="J82" s="21">
        <f t="shared" si="4"/>
        <v>558</v>
      </c>
      <c r="K82" s="21">
        <f t="shared" si="4"/>
        <v>477</v>
      </c>
      <c r="L82" s="21">
        <f t="shared" si="4"/>
        <v>0</v>
      </c>
      <c r="M82" s="23"/>
      <c r="N82" s="23"/>
      <c r="O82" s="23"/>
      <c r="P82" s="23"/>
      <c r="Q82" s="23"/>
    </row>
    <row r="83" s="3" customFormat="1" ht="15" customHeight="1" spans="1:17">
      <c r="A83" s="17" t="s">
        <v>21</v>
      </c>
      <c r="B83" s="17"/>
      <c r="C83" s="17"/>
      <c r="D83" s="17"/>
      <c r="E83" s="17"/>
      <c r="F83" s="17"/>
      <c r="G83" s="17"/>
      <c r="H83" s="17"/>
      <c r="I83" s="17"/>
      <c r="J83" s="17"/>
      <c r="K83" s="17"/>
      <c r="L83" s="17"/>
      <c r="M83" s="17"/>
      <c r="N83" s="17"/>
      <c r="O83" s="17"/>
      <c r="P83" s="17"/>
      <c r="Q83" s="17"/>
    </row>
    <row r="84" s="6" customFormat="1" ht="99.95" customHeight="1" spans="1:17">
      <c r="A84" s="19">
        <v>67</v>
      </c>
      <c r="B84" s="19" t="s">
        <v>329</v>
      </c>
      <c r="C84" s="19" t="s">
        <v>330</v>
      </c>
      <c r="D84" s="19" t="s">
        <v>331</v>
      </c>
      <c r="E84" s="19" t="s">
        <v>332</v>
      </c>
      <c r="F84" s="20" t="s">
        <v>333</v>
      </c>
      <c r="G84" s="19">
        <v>33</v>
      </c>
      <c r="H84" s="19"/>
      <c r="I84" s="19"/>
      <c r="J84" s="19">
        <v>33</v>
      </c>
      <c r="K84" s="19"/>
      <c r="L84" s="19"/>
      <c r="M84" s="22" t="s">
        <v>27</v>
      </c>
      <c r="N84" s="19" t="s">
        <v>334</v>
      </c>
      <c r="O84" s="19" t="s">
        <v>335</v>
      </c>
      <c r="P84" s="19" t="s">
        <v>330</v>
      </c>
      <c r="Q84" s="19"/>
    </row>
    <row r="85" s="6" customFormat="1" ht="90" customHeight="1" spans="1:17">
      <c r="A85" s="19">
        <v>68</v>
      </c>
      <c r="B85" s="19" t="s">
        <v>329</v>
      </c>
      <c r="C85" s="19" t="s">
        <v>336</v>
      </c>
      <c r="D85" s="19" t="s">
        <v>337</v>
      </c>
      <c r="E85" s="19" t="s">
        <v>332</v>
      </c>
      <c r="F85" s="20" t="s">
        <v>338</v>
      </c>
      <c r="G85" s="19">
        <v>25</v>
      </c>
      <c r="H85" s="19"/>
      <c r="I85" s="19"/>
      <c r="J85" s="25"/>
      <c r="K85" s="19">
        <v>25</v>
      </c>
      <c r="L85" s="19"/>
      <c r="M85" s="22" t="s">
        <v>339</v>
      </c>
      <c r="N85" s="19" t="s">
        <v>340</v>
      </c>
      <c r="O85" s="19" t="s">
        <v>341</v>
      </c>
      <c r="P85" s="19" t="s">
        <v>336</v>
      </c>
      <c r="Q85" s="19"/>
    </row>
    <row r="86" s="6" customFormat="1" ht="87" customHeight="1" spans="1:17">
      <c r="A86" s="19">
        <v>69</v>
      </c>
      <c r="B86" s="19" t="s">
        <v>329</v>
      </c>
      <c r="C86" s="19" t="s">
        <v>342</v>
      </c>
      <c r="D86" s="19" t="s">
        <v>343</v>
      </c>
      <c r="E86" s="19" t="s">
        <v>332</v>
      </c>
      <c r="F86" s="20" t="s">
        <v>344</v>
      </c>
      <c r="G86" s="19">
        <v>30</v>
      </c>
      <c r="H86" s="19"/>
      <c r="I86" s="19"/>
      <c r="J86" s="19">
        <v>30</v>
      </c>
      <c r="K86" s="19"/>
      <c r="L86" s="19"/>
      <c r="M86" s="22" t="s">
        <v>345</v>
      </c>
      <c r="N86" s="19" t="s">
        <v>346</v>
      </c>
      <c r="O86" s="19" t="s">
        <v>347</v>
      </c>
      <c r="P86" s="19" t="s">
        <v>342</v>
      </c>
      <c r="Q86" s="19"/>
    </row>
    <row r="87" s="6" customFormat="1" ht="87" customHeight="1" spans="1:17">
      <c r="A87" s="19">
        <v>70</v>
      </c>
      <c r="B87" s="19" t="s">
        <v>329</v>
      </c>
      <c r="C87" s="19" t="s">
        <v>348</v>
      </c>
      <c r="D87" s="19" t="s">
        <v>349</v>
      </c>
      <c r="E87" s="19" t="s">
        <v>332</v>
      </c>
      <c r="F87" s="20" t="s">
        <v>350</v>
      </c>
      <c r="G87" s="19">
        <v>35</v>
      </c>
      <c r="H87" s="19"/>
      <c r="I87" s="19"/>
      <c r="J87" s="19">
        <v>35</v>
      </c>
      <c r="K87" s="19"/>
      <c r="L87" s="19"/>
      <c r="M87" s="22" t="s">
        <v>27</v>
      </c>
      <c r="N87" s="19" t="s">
        <v>351</v>
      </c>
      <c r="O87" s="19" t="s">
        <v>352</v>
      </c>
      <c r="P87" s="19" t="s">
        <v>348</v>
      </c>
      <c r="Q87" s="19"/>
    </row>
    <row r="88" s="6" customFormat="1" ht="131.1" customHeight="1" spans="1:17">
      <c r="A88" s="19">
        <v>71</v>
      </c>
      <c r="B88" s="19" t="s">
        <v>329</v>
      </c>
      <c r="C88" s="19" t="s">
        <v>353</v>
      </c>
      <c r="D88" s="19" t="s">
        <v>354</v>
      </c>
      <c r="E88" s="19" t="s">
        <v>332</v>
      </c>
      <c r="F88" s="20" t="s">
        <v>355</v>
      </c>
      <c r="G88" s="19">
        <v>48</v>
      </c>
      <c r="H88" s="19"/>
      <c r="I88" s="19"/>
      <c r="J88" s="19">
        <v>48</v>
      </c>
      <c r="K88" s="19"/>
      <c r="L88" s="19"/>
      <c r="M88" s="22" t="s">
        <v>27</v>
      </c>
      <c r="N88" s="19" t="s">
        <v>356</v>
      </c>
      <c r="O88" s="19" t="s">
        <v>357</v>
      </c>
      <c r="P88" s="19" t="s">
        <v>353</v>
      </c>
      <c r="Q88" s="19"/>
    </row>
    <row r="89" s="6" customFormat="1" ht="83.1" customHeight="1" spans="1:17">
      <c r="A89" s="19">
        <v>72</v>
      </c>
      <c r="B89" s="19" t="s">
        <v>329</v>
      </c>
      <c r="C89" s="19" t="s">
        <v>358</v>
      </c>
      <c r="D89" s="19" t="s">
        <v>331</v>
      </c>
      <c r="E89" s="19" t="s">
        <v>332</v>
      </c>
      <c r="F89" s="20" t="s">
        <v>359</v>
      </c>
      <c r="G89" s="19">
        <v>52</v>
      </c>
      <c r="H89" s="19"/>
      <c r="I89" s="19"/>
      <c r="J89" s="19">
        <v>52</v>
      </c>
      <c r="K89" s="19"/>
      <c r="L89" s="19"/>
      <c r="M89" s="22" t="s">
        <v>27</v>
      </c>
      <c r="N89" s="19" t="s">
        <v>360</v>
      </c>
      <c r="O89" s="19" t="s">
        <v>361</v>
      </c>
      <c r="P89" s="19" t="s">
        <v>358</v>
      </c>
      <c r="Q89" s="19"/>
    </row>
    <row r="90" s="6" customFormat="1" ht="84" customHeight="1" spans="1:17">
      <c r="A90" s="19">
        <v>73</v>
      </c>
      <c r="B90" s="19" t="s">
        <v>329</v>
      </c>
      <c r="C90" s="19" t="s">
        <v>362</v>
      </c>
      <c r="D90" s="19" t="s">
        <v>363</v>
      </c>
      <c r="E90" s="19" t="s">
        <v>332</v>
      </c>
      <c r="F90" s="20" t="s">
        <v>364</v>
      </c>
      <c r="G90" s="19">
        <v>30</v>
      </c>
      <c r="H90" s="19"/>
      <c r="I90" s="19"/>
      <c r="J90" s="19">
        <v>30</v>
      </c>
      <c r="K90" s="19"/>
      <c r="L90" s="19"/>
      <c r="M90" s="22" t="s">
        <v>365</v>
      </c>
      <c r="N90" s="19" t="s">
        <v>366</v>
      </c>
      <c r="O90" s="19" t="s">
        <v>367</v>
      </c>
      <c r="P90" s="19" t="s">
        <v>362</v>
      </c>
      <c r="Q90" s="19"/>
    </row>
    <row r="91" s="6" customFormat="1" ht="102" customHeight="1" spans="1:17">
      <c r="A91" s="19">
        <v>74</v>
      </c>
      <c r="B91" s="19" t="s">
        <v>329</v>
      </c>
      <c r="C91" s="19" t="s">
        <v>362</v>
      </c>
      <c r="D91" s="19" t="s">
        <v>368</v>
      </c>
      <c r="E91" s="19" t="s">
        <v>332</v>
      </c>
      <c r="F91" s="20" t="s">
        <v>369</v>
      </c>
      <c r="G91" s="19">
        <v>58</v>
      </c>
      <c r="H91" s="19"/>
      <c r="I91" s="19"/>
      <c r="J91" s="19">
        <v>58</v>
      </c>
      <c r="K91" s="19"/>
      <c r="L91" s="19"/>
      <c r="M91" s="22" t="s">
        <v>365</v>
      </c>
      <c r="N91" s="19" t="s">
        <v>370</v>
      </c>
      <c r="O91" s="19" t="s">
        <v>371</v>
      </c>
      <c r="P91" s="19" t="s">
        <v>362</v>
      </c>
      <c r="Q91" s="19"/>
    </row>
    <row r="92" s="6" customFormat="1" ht="90" customHeight="1" spans="1:17">
      <c r="A92" s="19">
        <v>75</v>
      </c>
      <c r="B92" s="19" t="s">
        <v>329</v>
      </c>
      <c r="C92" s="19" t="s">
        <v>372</v>
      </c>
      <c r="D92" s="19" t="s">
        <v>331</v>
      </c>
      <c r="E92" s="19" t="s">
        <v>332</v>
      </c>
      <c r="F92" s="20" t="s">
        <v>373</v>
      </c>
      <c r="G92" s="19">
        <v>50</v>
      </c>
      <c r="H92" s="19"/>
      <c r="I92" s="19"/>
      <c r="J92" s="19">
        <v>50</v>
      </c>
      <c r="K92" s="19"/>
      <c r="L92" s="19"/>
      <c r="M92" s="22" t="s">
        <v>27</v>
      </c>
      <c r="N92" s="19" t="s">
        <v>374</v>
      </c>
      <c r="O92" s="19" t="s">
        <v>375</v>
      </c>
      <c r="P92" s="19" t="s">
        <v>372</v>
      </c>
      <c r="Q92" s="19"/>
    </row>
    <row r="93" s="6" customFormat="1" ht="96" customHeight="1" spans="1:17">
      <c r="A93" s="19">
        <v>76</v>
      </c>
      <c r="B93" s="19" t="s">
        <v>329</v>
      </c>
      <c r="C93" s="19" t="s">
        <v>376</v>
      </c>
      <c r="D93" s="19" t="s">
        <v>377</v>
      </c>
      <c r="E93" s="19" t="s">
        <v>332</v>
      </c>
      <c r="F93" s="20" t="s">
        <v>378</v>
      </c>
      <c r="G93" s="19">
        <v>35</v>
      </c>
      <c r="H93" s="19"/>
      <c r="I93" s="19"/>
      <c r="J93" s="19">
        <v>35</v>
      </c>
      <c r="K93" s="19"/>
      <c r="L93" s="19"/>
      <c r="M93" s="22" t="s">
        <v>339</v>
      </c>
      <c r="N93" s="19" t="s">
        <v>379</v>
      </c>
      <c r="O93" s="19" t="s">
        <v>380</v>
      </c>
      <c r="P93" s="19" t="s">
        <v>376</v>
      </c>
      <c r="Q93" s="19"/>
    </row>
    <row r="94" s="6" customFormat="1" ht="84" customHeight="1" spans="1:17">
      <c r="A94" s="19">
        <v>77</v>
      </c>
      <c r="B94" s="19" t="s">
        <v>329</v>
      </c>
      <c r="C94" s="19" t="s">
        <v>381</v>
      </c>
      <c r="D94" s="19" t="s">
        <v>382</v>
      </c>
      <c r="E94" s="19" t="s">
        <v>332</v>
      </c>
      <c r="F94" s="20" t="s">
        <v>383</v>
      </c>
      <c r="G94" s="19">
        <v>40</v>
      </c>
      <c r="H94" s="19"/>
      <c r="I94" s="19"/>
      <c r="J94" s="19">
        <v>40</v>
      </c>
      <c r="K94" s="19"/>
      <c r="L94" s="19"/>
      <c r="M94" s="22" t="s">
        <v>27</v>
      </c>
      <c r="N94" s="19" t="s">
        <v>384</v>
      </c>
      <c r="O94" s="19" t="s">
        <v>385</v>
      </c>
      <c r="P94" s="19" t="s">
        <v>381</v>
      </c>
      <c r="Q94" s="19"/>
    </row>
    <row r="95" s="6" customFormat="1" ht="111" customHeight="1" spans="1:17">
      <c r="A95" s="19">
        <v>78</v>
      </c>
      <c r="B95" s="19" t="s">
        <v>329</v>
      </c>
      <c r="C95" s="19" t="s">
        <v>386</v>
      </c>
      <c r="D95" s="19" t="s">
        <v>387</v>
      </c>
      <c r="E95" s="19" t="s">
        <v>332</v>
      </c>
      <c r="F95" s="20" t="s">
        <v>388</v>
      </c>
      <c r="G95" s="19">
        <v>35</v>
      </c>
      <c r="H95" s="19"/>
      <c r="I95" s="19"/>
      <c r="J95" s="19">
        <v>35</v>
      </c>
      <c r="K95" s="19"/>
      <c r="L95" s="19"/>
      <c r="M95" s="22" t="s">
        <v>27</v>
      </c>
      <c r="N95" s="19" t="s">
        <v>379</v>
      </c>
      <c r="O95" s="19" t="s">
        <v>389</v>
      </c>
      <c r="P95" s="19" t="s">
        <v>386</v>
      </c>
      <c r="Q95" s="19"/>
    </row>
    <row r="96" s="6" customFormat="1" ht="126" customHeight="1" spans="1:17">
      <c r="A96" s="19">
        <v>79</v>
      </c>
      <c r="B96" s="19" t="s">
        <v>329</v>
      </c>
      <c r="C96" s="19" t="s">
        <v>390</v>
      </c>
      <c r="D96" s="19" t="s">
        <v>391</v>
      </c>
      <c r="E96" s="19" t="s">
        <v>332</v>
      </c>
      <c r="F96" s="20" t="s">
        <v>392</v>
      </c>
      <c r="G96" s="19">
        <v>52</v>
      </c>
      <c r="H96" s="19"/>
      <c r="I96" s="19"/>
      <c r="J96" s="19">
        <v>52</v>
      </c>
      <c r="K96" s="19"/>
      <c r="L96" s="19"/>
      <c r="M96" s="22" t="s">
        <v>339</v>
      </c>
      <c r="N96" s="19" t="s">
        <v>393</v>
      </c>
      <c r="O96" s="19" t="s">
        <v>394</v>
      </c>
      <c r="P96" s="19" t="s">
        <v>390</v>
      </c>
      <c r="Q96" s="19"/>
    </row>
    <row r="97" s="6" customFormat="1" ht="105.95" customHeight="1" spans="1:17">
      <c r="A97" s="19">
        <v>80</v>
      </c>
      <c r="B97" s="19" t="s">
        <v>329</v>
      </c>
      <c r="C97" s="19" t="s">
        <v>395</v>
      </c>
      <c r="D97" s="19" t="s">
        <v>382</v>
      </c>
      <c r="E97" s="19" t="s">
        <v>332</v>
      </c>
      <c r="F97" s="20" t="s">
        <v>396</v>
      </c>
      <c r="G97" s="19">
        <v>20</v>
      </c>
      <c r="H97" s="19"/>
      <c r="I97" s="19"/>
      <c r="J97" s="19"/>
      <c r="K97" s="19">
        <v>20</v>
      </c>
      <c r="L97" s="19"/>
      <c r="M97" s="22" t="s">
        <v>339</v>
      </c>
      <c r="N97" s="19" t="s">
        <v>356</v>
      </c>
      <c r="O97" s="19" t="s">
        <v>397</v>
      </c>
      <c r="P97" s="19" t="s">
        <v>395</v>
      </c>
      <c r="Q97" s="19"/>
    </row>
    <row r="98" s="6" customFormat="1" ht="113.1" customHeight="1" spans="1:17">
      <c r="A98" s="19">
        <v>81</v>
      </c>
      <c r="B98" s="19" t="s">
        <v>329</v>
      </c>
      <c r="C98" s="19" t="s">
        <v>398</v>
      </c>
      <c r="D98" s="19" t="s">
        <v>399</v>
      </c>
      <c r="E98" s="19" t="s">
        <v>332</v>
      </c>
      <c r="F98" s="20" t="s">
        <v>400</v>
      </c>
      <c r="G98" s="19">
        <v>50</v>
      </c>
      <c r="H98" s="19"/>
      <c r="I98" s="19"/>
      <c r="J98" s="19">
        <v>50</v>
      </c>
      <c r="K98" s="19"/>
      <c r="L98" s="19"/>
      <c r="M98" s="22" t="s">
        <v>27</v>
      </c>
      <c r="N98" s="19" t="s">
        <v>401</v>
      </c>
      <c r="O98" s="19" t="s">
        <v>402</v>
      </c>
      <c r="P98" s="19" t="s">
        <v>398</v>
      </c>
      <c r="Q98" s="19"/>
    </row>
    <row r="99" s="6" customFormat="1" ht="84" customHeight="1" spans="1:17">
      <c r="A99" s="19">
        <v>82</v>
      </c>
      <c r="B99" s="19" t="s">
        <v>329</v>
      </c>
      <c r="C99" s="19" t="s">
        <v>403</v>
      </c>
      <c r="D99" s="19" t="s">
        <v>404</v>
      </c>
      <c r="E99" s="19" t="s">
        <v>332</v>
      </c>
      <c r="F99" s="20" t="s">
        <v>405</v>
      </c>
      <c r="G99" s="19">
        <v>40</v>
      </c>
      <c r="H99" s="19"/>
      <c r="I99" s="19"/>
      <c r="J99" s="19">
        <v>30</v>
      </c>
      <c r="K99" s="19"/>
      <c r="L99" s="19">
        <v>10</v>
      </c>
      <c r="M99" s="22" t="s">
        <v>27</v>
      </c>
      <c r="N99" s="19" t="s">
        <v>406</v>
      </c>
      <c r="O99" s="19" t="s">
        <v>407</v>
      </c>
      <c r="P99" s="19" t="s">
        <v>403</v>
      </c>
      <c r="Q99" s="19"/>
    </row>
    <row r="100" s="6" customFormat="1" ht="102" customHeight="1" spans="1:17">
      <c r="A100" s="19">
        <v>83</v>
      </c>
      <c r="B100" s="19" t="s">
        <v>329</v>
      </c>
      <c r="C100" s="19" t="s">
        <v>408</v>
      </c>
      <c r="D100" s="19" t="s">
        <v>409</v>
      </c>
      <c r="E100" s="19" t="s">
        <v>332</v>
      </c>
      <c r="F100" s="20" t="s">
        <v>410</v>
      </c>
      <c r="G100" s="19">
        <v>53</v>
      </c>
      <c r="H100" s="19"/>
      <c r="I100" s="19"/>
      <c r="J100" s="19">
        <v>53</v>
      </c>
      <c r="K100" s="19"/>
      <c r="L100" s="19"/>
      <c r="M100" s="22" t="s">
        <v>339</v>
      </c>
      <c r="N100" s="19" t="s">
        <v>411</v>
      </c>
      <c r="O100" s="19" t="s">
        <v>412</v>
      </c>
      <c r="P100" s="19" t="s">
        <v>408</v>
      </c>
      <c r="Q100" s="19"/>
    </row>
    <row r="101" s="6" customFormat="1" ht="90.95" customHeight="1" spans="1:17">
      <c r="A101" s="19">
        <v>84</v>
      </c>
      <c r="B101" s="19" t="s">
        <v>329</v>
      </c>
      <c r="C101" s="19" t="s">
        <v>413</v>
      </c>
      <c r="D101" s="19" t="s">
        <v>414</v>
      </c>
      <c r="E101" s="19" t="s">
        <v>332</v>
      </c>
      <c r="F101" s="20" t="s">
        <v>415</v>
      </c>
      <c r="G101" s="19">
        <v>50</v>
      </c>
      <c r="H101" s="19"/>
      <c r="I101" s="19"/>
      <c r="J101" s="19">
        <v>50</v>
      </c>
      <c r="K101" s="19"/>
      <c r="L101" s="19"/>
      <c r="M101" s="22" t="s">
        <v>27</v>
      </c>
      <c r="N101" s="19" t="s">
        <v>416</v>
      </c>
      <c r="O101" s="19" t="s">
        <v>417</v>
      </c>
      <c r="P101" s="19" t="s">
        <v>413</v>
      </c>
      <c r="Q101" s="19"/>
    </row>
    <row r="102" s="6" customFormat="1" ht="81.95" customHeight="1" spans="1:17">
      <c r="A102" s="19">
        <v>85</v>
      </c>
      <c r="B102" s="19" t="s">
        <v>329</v>
      </c>
      <c r="C102" s="19" t="s">
        <v>418</v>
      </c>
      <c r="D102" s="19" t="s">
        <v>419</v>
      </c>
      <c r="E102" s="19" t="s">
        <v>420</v>
      </c>
      <c r="F102" s="20" t="s">
        <v>421</v>
      </c>
      <c r="G102" s="19">
        <v>10</v>
      </c>
      <c r="H102" s="19"/>
      <c r="I102" s="19"/>
      <c r="J102" s="19"/>
      <c r="K102" s="19">
        <v>10</v>
      </c>
      <c r="L102" s="19"/>
      <c r="M102" s="22" t="s">
        <v>422</v>
      </c>
      <c r="N102" s="19" t="s">
        <v>423</v>
      </c>
      <c r="O102" s="19" t="s">
        <v>424</v>
      </c>
      <c r="P102" s="19" t="s">
        <v>418</v>
      </c>
      <c r="Q102" s="19"/>
    </row>
    <row r="103" s="2" customFormat="1" ht="18.95" customHeight="1" spans="1:17">
      <c r="A103" s="21" t="s">
        <v>95</v>
      </c>
      <c r="B103" s="21"/>
      <c r="C103" s="21"/>
      <c r="D103" s="21"/>
      <c r="E103" s="21"/>
      <c r="F103" s="38"/>
      <c r="G103" s="21"/>
      <c r="H103" s="21"/>
      <c r="I103" s="21"/>
      <c r="J103" s="21"/>
      <c r="K103" s="21"/>
      <c r="L103" s="21"/>
      <c r="M103" s="22"/>
      <c r="N103" s="21"/>
      <c r="O103" s="21"/>
      <c r="P103" s="21"/>
      <c r="Q103" s="21"/>
    </row>
    <row r="104" s="6" customFormat="1" ht="72" customHeight="1" spans="1:17">
      <c r="A104" s="19">
        <v>86</v>
      </c>
      <c r="B104" s="19" t="s">
        <v>329</v>
      </c>
      <c r="C104" s="19" t="s">
        <v>425</v>
      </c>
      <c r="D104" s="19" t="s">
        <v>426</v>
      </c>
      <c r="E104" s="19" t="s">
        <v>124</v>
      </c>
      <c r="F104" s="20" t="s">
        <v>427</v>
      </c>
      <c r="G104" s="19">
        <v>13</v>
      </c>
      <c r="H104" s="19"/>
      <c r="I104" s="19"/>
      <c r="J104" s="25"/>
      <c r="K104" s="19">
        <v>13</v>
      </c>
      <c r="L104" s="19"/>
      <c r="M104" s="22" t="s">
        <v>27</v>
      </c>
      <c r="N104" s="19" t="s">
        <v>428</v>
      </c>
      <c r="O104" s="19" t="s">
        <v>429</v>
      </c>
      <c r="P104" s="19" t="s">
        <v>425</v>
      </c>
      <c r="Q104" s="19"/>
    </row>
    <row r="105" s="6" customFormat="1" ht="84" customHeight="1" spans="1:17">
      <c r="A105" s="19">
        <v>87</v>
      </c>
      <c r="B105" s="19" t="s">
        <v>329</v>
      </c>
      <c r="C105" s="19" t="s">
        <v>430</v>
      </c>
      <c r="D105" s="19" t="s">
        <v>431</v>
      </c>
      <c r="E105" s="19" t="s">
        <v>98</v>
      </c>
      <c r="F105" s="20" t="s">
        <v>432</v>
      </c>
      <c r="G105" s="19">
        <v>18</v>
      </c>
      <c r="H105" s="19"/>
      <c r="I105" s="19"/>
      <c r="J105" s="25"/>
      <c r="K105" s="19">
        <v>18</v>
      </c>
      <c r="L105" s="19"/>
      <c r="M105" s="22" t="s">
        <v>27</v>
      </c>
      <c r="N105" s="19" t="s">
        <v>433</v>
      </c>
      <c r="O105" s="19" t="s">
        <v>434</v>
      </c>
      <c r="P105" s="19" t="s">
        <v>430</v>
      </c>
      <c r="Q105" s="19"/>
    </row>
    <row r="106" s="6" customFormat="1" ht="84" customHeight="1" spans="1:17">
      <c r="A106" s="19">
        <v>88</v>
      </c>
      <c r="B106" s="19" t="s">
        <v>329</v>
      </c>
      <c r="C106" s="19" t="s">
        <v>435</v>
      </c>
      <c r="D106" s="19" t="s">
        <v>436</v>
      </c>
      <c r="E106" s="19" t="s">
        <v>98</v>
      </c>
      <c r="F106" s="20" t="s">
        <v>437</v>
      </c>
      <c r="G106" s="19">
        <v>18</v>
      </c>
      <c r="H106" s="19"/>
      <c r="I106" s="19"/>
      <c r="J106" s="25"/>
      <c r="K106" s="19">
        <v>18</v>
      </c>
      <c r="L106" s="19"/>
      <c r="M106" s="22" t="s">
        <v>27</v>
      </c>
      <c r="N106" s="19" t="s">
        <v>438</v>
      </c>
      <c r="O106" s="19" t="s">
        <v>439</v>
      </c>
      <c r="P106" s="19" t="s">
        <v>435</v>
      </c>
      <c r="Q106" s="19"/>
    </row>
    <row r="107" s="6" customFormat="1" ht="72" customHeight="1" spans="1:17">
      <c r="A107" s="19">
        <v>89</v>
      </c>
      <c r="B107" s="19" t="s">
        <v>329</v>
      </c>
      <c r="C107" s="19" t="s">
        <v>440</v>
      </c>
      <c r="D107" s="19" t="s">
        <v>441</v>
      </c>
      <c r="E107" s="19" t="s">
        <v>98</v>
      </c>
      <c r="F107" s="20" t="s">
        <v>442</v>
      </c>
      <c r="G107" s="19">
        <v>18</v>
      </c>
      <c r="H107" s="19"/>
      <c r="I107" s="19"/>
      <c r="J107" s="25"/>
      <c r="K107" s="19">
        <v>18</v>
      </c>
      <c r="L107" s="19"/>
      <c r="M107" s="22" t="s">
        <v>27</v>
      </c>
      <c r="N107" s="19" t="s">
        <v>443</v>
      </c>
      <c r="O107" s="19" t="s">
        <v>444</v>
      </c>
      <c r="P107" s="19" t="s">
        <v>440</v>
      </c>
      <c r="Q107" s="19"/>
    </row>
    <row r="108" s="6" customFormat="1" ht="87.95" customHeight="1" spans="1:17">
      <c r="A108" s="19">
        <v>90</v>
      </c>
      <c r="B108" s="19" t="s">
        <v>329</v>
      </c>
      <c r="C108" s="19" t="s">
        <v>445</v>
      </c>
      <c r="D108" s="19" t="s">
        <v>446</v>
      </c>
      <c r="E108" s="19" t="s">
        <v>124</v>
      </c>
      <c r="F108" s="20" t="s">
        <v>447</v>
      </c>
      <c r="G108" s="19">
        <v>26</v>
      </c>
      <c r="H108" s="19"/>
      <c r="I108" s="19"/>
      <c r="J108" s="19">
        <v>26</v>
      </c>
      <c r="K108" s="19"/>
      <c r="L108" s="19"/>
      <c r="M108" s="22" t="s">
        <v>27</v>
      </c>
      <c r="N108" s="19" t="s">
        <v>448</v>
      </c>
      <c r="O108" s="19" t="s">
        <v>449</v>
      </c>
      <c r="P108" s="19" t="s">
        <v>450</v>
      </c>
      <c r="Q108" s="19"/>
    </row>
    <row r="109" s="6" customFormat="1" ht="72" customHeight="1" spans="1:17">
      <c r="A109" s="19">
        <v>91</v>
      </c>
      <c r="B109" s="19" t="s">
        <v>329</v>
      </c>
      <c r="C109" s="19" t="s">
        <v>451</v>
      </c>
      <c r="D109" s="19" t="s">
        <v>452</v>
      </c>
      <c r="E109" s="19" t="s">
        <v>98</v>
      </c>
      <c r="F109" s="20" t="s">
        <v>453</v>
      </c>
      <c r="G109" s="19">
        <v>15</v>
      </c>
      <c r="H109" s="19"/>
      <c r="I109" s="19"/>
      <c r="J109" s="19"/>
      <c r="K109" s="19">
        <v>15</v>
      </c>
      <c r="L109" s="19"/>
      <c r="M109" s="22" t="s">
        <v>27</v>
      </c>
      <c r="N109" s="19" t="s">
        <v>443</v>
      </c>
      <c r="O109" s="19" t="s">
        <v>454</v>
      </c>
      <c r="P109" s="19" t="s">
        <v>451</v>
      </c>
      <c r="Q109" s="19"/>
    </row>
    <row r="110" s="6" customFormat="1" ht="72" customHeight="1" spans="1:17">
      <c r="A110" s="19">
        <v>92</v>
      </c>
      <c r="B110" s="19" t="s">
        <v>329</v>
      </c>
      <c r="C110" s="19" t="s">
        <v>455</v>
      </c>
      <c r="D110" s="19" t="s">
        <v>456</v>
      </c>
      <c r="E110" s="19" t="s">
        <v>98</v>
      </c>
      <c r="F110" s="20" t="s">
        <v>457</v>
      </c>
      <c r="G110" s="19">
        <v>10</v>
      </c>
      <c r="H110" s="19"/>
      <c r="I110" s="19"/>
      <c r="J110" s="19"/>
      <c r="K110" s="19">
        <v>10</v>
      </c>
      <c r="L110" s="19"/>
      <c r="M110" s="22" t="s">
        <v>27</v>
      </c>
      <c r="N110" s="19" t="s">
        <v>458</v>
      </c>
      <c r="O110" s="19" t="s">
        <v>459</v>
      </c>
      <c r="P110" s="19" t="s">
        <v>455</v>
      </c>
      <c r="Q110" s="19"/>
    </row>
    <row r="111" s="6" customFormat="1" ht="72" customHeight="1" spans="1:17">
      <c r="A111" s="19">
        <v>93</v>
      </c>
      <c r="B111" s="19" t="s">
        <v>329</v>
      </c>
      <c r="C111" s="19" t="s">
        <v>460</v>
      </c>
      <c r="D111" s="19" t="s">
        <v>461</v>
      </c>
      <c r="E111" s="19" t="s">
        <v>98</v>
      </c>
      <c r="F111" s="20" t="s">
        <v>462</v>
      </c>
      <c r="G111" s="19">
        <v>20</v>
      </c>
      <c r="H111" s="19"/>
      <c r="I111" s="19"/>
      <c r="J111" s="25"/>
      <c r="K111" s="19">
        <v>20</v>
      </c>
      <c r="L111" s="19"/>
      <c r="M111" s="22" t="s">
        <v>27</v>
      </c>
      <c r="N111" s="19" t="s">
        <v>433</v>
      </c>
      <c r="O111" s="19" t="s">
        <v>463</v>
      </c>
      <c r="P111" s="19" t="s">
        <v>460</v>
      </c>
      <c r="Q111" s="19"/>
    </row>
    <row r="112" s="6" customFormat="1" ht="72" customHeight="1" spans="1:17">
      <c r="A112" s="19">
        <v>94</v>
      </c>
      <c r="B112" s="19" t="s">
        <v>329</v>
      </c>
      <c r="C112" s="19" t="s">
        <v>464</v>
      </c>
      <c r="D112" s="19" t="s">
        <v>465</v>
      </c>
      <c r="E112" s="19" t="s">
        <v>98</v>
      </c>
      <c r="F112" s="20" t="s">
        <v>466</v>
      </c>
      <c r="G112" s="19">
        <v>16</v>
      </c>
      <c r="H112" s="19"/>
      <c r="I112" s="19"/>
      <c r="J112" s="19"/>
      <c r="K112" s="19">
        <v>16</v>
      </c>
      <c r="L112" s="19"/>
      <c r="M112" s="22" t="s">
        <v>27</v>
      </c>
      <c r="N112" s="19" t="s">
        <v>467</v>
      </c>
      <c r="O112" s="19" t="s">
        <v>468</v>
      </c>
      <c r="P112" s="19" t="s">
        <v>464</v>
      </c>
      <c r="Q112" s="19"/>
    </row>
    <row r="113" s="6" customFormat="1" ht="72" customHeight="1" spans="1:17">
      <c r="A113" s="19">
        <v>95</v>
      </c>
      <c r="B113" s="19" t="s">
        <v>329</v>
      </c>
      <c r="C113" s="19" t="s">
        <v>469</v>
      </c>
      <c r="D113" s="19" t="s">
        <v>470</v>
      </c>
      <c r="E113" s="19" t="s">
        <v>98</v>
      </c>
      <c r="F113" s="20" t="s">
        <v>471</v>
      </c>
      <c r="G113" s="19">
        <v>20</v>
      </c>
      <c r="H113" s="19"/>
      <c r="I113" s="19"/>
      <c r="J113" s="25"/>
      <c r="K113" s="19">
        <v>20</v>
      </c>
      <c r="L113" s="19"/>
      <c r="M113" s="22" t="s">
        <v>27</v>
      </c>
      <c r="N113" s="19" t="s">
        <v>472</v>
      </c>
      <c r="O113" s="19" t="s">
        <v>473</v>
      </c>
      <c r="P113" s="19" t="s">
        <v>469</v>
      </c>
      <c r="Q113" s="19"/>
    </row>
    <row r="114" s="6" customFormat="1" ht="72" customHeight="1" spans="1:17">
      <c r="A114" s="19">
        <v>96</v>
      </c>
      <c r="B114" s="19" t="s">
        <v>329</v>
      </c>
      <c r="C114" s="19" t="s">
        <v>474</v>
      </c>
      <c r="D114" s="19" t="s">
        <v>475</v>
      </c>
      <c r="E114" s="19" t="s">
        <v>98</v>
      </c>
      <c r="F114" s="20" t="s">
        <v>476</v>
      </c>
      <c r="G114" s="19">
        <v>20</v>
      </c>
      <c r="H114" s="19"/>
      <c r="I114" s="19"/>
      <c r="J114" s="25"/>
      <c r="K114" s="19">
        <v>20</v>
      </c>
      <c r="L114" s="19"/>
      <c r="M114" s="22" t="s">
        <v>27</v>
      </c>
      <c r="N114" s="19" t="s">
        <v>477</v>
      </c>
      <c r="O114" s="19" t="s">
        <v>478</v>
      </c>
      <c r="P114" s="19" t="s">
        <v>474</v>
      </c>
      <c r="Q114" s="19"/>
    </row>
    <row r="115" s="6" customFormat="1" ht="72" customHeight="1" spans="1:17">
      <c r="A115" s="19">
        <v>97</v>
      </c>
      <c r="B115" s="19" t="s">
        <v>329</v>
      </c>
      <c r="C115" s="19" t="s">
        <v>479</v>
      </c>
      <c r="D115" s="19" t="s">
        <v>480</v>
      </c>
      <c r="E115" s="19" t="s">
        <v>98</v>
      </c>
      <c r="F115" s="20" t="s">
        <v>481</v>
      </c>
      <c r="G115" s="19">
        <v>18</v>
      </c>
      <c r="H115" s="19"/>
      <c r="I115" s="19"/>
      <c r="J115" s="19"/>
      <c r="K115" s="19">
        <v>18</v>
      </c>
      <c r="L115" s="19"/>
      <c r="M115" s="22" t="s">
        <v>27</v>
      </c>
      <c r="N115" s="19" t="s">
        <v>482</v>
      </c>
      <c r="O115" s="19" t="s">
        <v>483</v>
      </c>
      <c r="P115" s="19" t="s">
        <v>479</v>
      </c>
      <c r="Q115" s="19"/>
    </row>
    <row r="116" s="6" customFormat="1" ht="72" customHeight="1" spans="1:17">
      <c r="A116" s="19">
        <v>98</v>
      </c>
      <c r="B116" s="19" t="s">
        <v>484</v>
      </c>
      <c r="C116" s="19" t="s">
        <v>485</v>
      </c>
      <c r="D116" s="19" t="s">
        <v>452</v>
      </c>
      <c r="E116" s="19" t="s">
        <v>98</v>
      </c>
      <c r="F116" s="20" t="s">
        <v>486</v>
      </c>
      <c r="G116" s="19">
        <v>20</v>
      </c>
      <c r="H116" s="19"/>
      <c r="I116" s="19"/>
      <c r="J116" s="25"/>
      <c r="K116" s="19">
        <v>20</v>
      </c>
      <c r="L116" s="19"/>
      <c r="M116" s="22" t="s">
        <v>27</v>
      </c>
      <c r="N116" s="19" t="s">
        <v>487</v>
      </c>
      <c r="O116" s="19" t="s">
        <v>488</v>
      </c>
      <c r="P116" s="19" t="s">
        <v>485</v>
      </c>
      <c r="Q116" s="19"/>
    </row>
    <row r="117" s="6" customFormat="1" ht="66" customHeight="1" spans="1:17">
      <c r="A117" s="19">
        <v>99</v>
      </c>
      <c r="B117" s="19" t="s">
        <v>329</v>
      </c>
      <c r="C117" s="19" t="s">
        <v>489</v>
      </c>
      <c r="D117" s="19" t="s">
        <v>441</v>
      </c>
      <c r="E117" s="19" t="s">
        <v>98</v>
      </c>
      <c r="F117" s="20" t="s">
        <v>490</v>
      </c>
      <c r="G117" s="19">
        <v>30</v>
      </c>
      <c r="H117" s="19"/>
      <c r="I117" s="19"/>
      <c r="J117" s="19">
        <v>30</v>
      </c>
      <c r="K117" s="19"/>
      <c r="L117" s="19"/>
      <c r="M117" s="22" t="s">
        <v>27</v>
      </c>
      <c r="N117" s="19" t="s">
        <v>438</v>
      </c>
      <c r="O117" s="19" t="s">
        <v>491</v>
      </c>
      <c r="P117" s="19" t="s">
        <v>489</v>
      </c>
      <c r="Q117" s="19"/>
    </row>
    <row r="118" s="6" customFormat="1" ht="66.95" customHeight="1" spans="1:17">
      <c r="A118" s="19">
        <v>100</v>
      </c>
      <c r="B118" s="19" t="s">
        <v>329</v>
      </c>
      <c r="C118" s="19" t="s">
        <v>492</v>
      </c>
      <c r="D118" s="19" t="s">
        <v>493</v>
      </c>
      <c r="E118" s="19" t="s">
        <v>124</v>
      </c>
      <c r="F118" s="20" t="s">
        <v>494</v>
      </c>
      <c r="G118" s="19">
        <v>16</v>
      </c>
      <c r="H118" s="19"/>
      <c r="I118" s="19"/>
      <c r="J118" s="19"/>
      <c r="K118" s="19">
        <v>16</v>
      </c>
      <c r="L118" s="19"/>
      <c r="M118" s="22" t="s">
        <v>339</v>
      </c>
      <c r="N118" s="19" t="s">
        <v>495</v>
      </c>
      <c r="O118" s="19" t="s">
        <v>496</v>
      </c>
      <c r="P118" s="19" t="s">
        <v>492</v>
      </c>
      <c r="Q118" s="19"/>
    </row>
    <row r="119" s="6" customFormat="1" ht="96" customHeight="1" spans="1:17">
      <c r="A119" s="19">
        <v>101</v>
      </c>
      <c r="B119" s="19" t="s">
        <v>329</v>
      </c>
      <c r="C119" s="19" t="s">
        <v>497</v>
      </c>
      <c r="D119" s="19" t="s">
        <v>436</v>
      </c>
      <c r="E119" s="19" t="s">
        <v>98</v>
      </c>
      <c r="F119" s="20" t="s">
        <v>498</v>
      </c>
      <c r="G119" s="19">
        <v>20</v>
      </c>
      <c r="H119" s="19"/>
      <c r="I119" s="19"/>
      <c r="J119" s="25"/>
      <c r="K119" s="19">
        <v>20</v>
      </c>
      <c r="L119" s="19"/>
      <c r="M119" s="22" t="s">
        <v>339</v>
      </c>
      <c r="N119" s="19" t="s">
        <v>499</v>
      </c>
      <c r="O119" s="19" t="s">
        <v>500</v>
      </c>
      <c r="P119" s="19" t="s">
        <v>497</v>
      </c>
      <c r="Q119" s="19"/>
    </row>
    <row r="120" s="6" customFormat="1" ht="87" customHeight="1" spans="1:17">
      <c r="A120" s="19">
        <v>102</v>
      </c>
      <c r="B120" s="19" t="s">
        <v>329</v>
      </c>
      <c r="C120" s="19" t="s">
        <v>501</v>
      </c>
      <c r="D120" s="19" t="s">
        <v>502</v>
      </c>
      <c r="E120" s="19" t="s">
        <v>98</v>
      </c>
      <c r="F120" s="20" t="s">
        <v>503</v>
      </c>
      <c r="G120" s="19">
        <v>20</v>
      </c>
      <c r="H120" s="19"/>
      <c r="I120" s="19"/>
      <c r="J120" s="25"/>
      <c r="K120" s="19">
        <v>20</v>
      </c>
      <c r="L120" s="19"/>
      <c r="M120" s="22" t="s">
        <v>339</v>
      </c>
      <c r="N120" s="19" t="s">
        <v>504</v>
      </c>
      <c r="O120" s="19" t="s">
        <v>505</v>
      </c>
      <c r="P120" s="19" t="s">
        <v>501</v>
      </c>
      <c r="Q120" s="19"/>
    </row>
    <row r="121" s="6" customFormat="1" ht="98.1" customHeight="1" spans="1:17">
      <c r="A121" s="19">
        <v>103</v>
      </c>
      <c r="B121" s="19" t="s">
        <v>329</v>
      </c>
      <c r="C121" s="19" t="s">
        <v>506</v>
      </c>
      <c r="D121" s="19" t="s">
        <v>480</v>
      </c>
      <c r="E121" s="19" t="s">
        <v>98</v>
      </c>
      <c r="F121" s="20" t="s">
        <v>507</v>
      </c>
      <c r="G121" s="19">
        <v>20</v>
      </c>
      <c r="H121" s="19"/>
      <c r="I121" s="19"/>
      <c r="J121" s="25"/>
      <c r="K121" s="19">
        <v>20</v>
      </c>
      <c r="L121" s="19"/>
      <c r="M121" s="22" t="s">
        <v>27</v>
      </c>
      <c r="N121" s="19" t="s">
        <v>508</v>
      </c>
      <c r="O121" s="19" t="s">
        <v>509</v>
      </c>
      <c r="P121" s="19" t="s">
        <v>506</v>
      </c>
      <c r="Q121" s="19"/>
    </row>
    <row r="122" s="6" customFormat="1" ht="93" customHeight="1" spans="1:17">
      <c r="A122" s="19">
        <v>104</v>
      </c>
      <c r="B122" s="19" t="s">
        <v>329</v>
      </c>
      <c r="C122" s="19" t="s">
        <v>510</v>
      </c>
      <c r="D122" s="19" t="s">
        <v>511</v>
      </c>
      <c r="E122" s="19" t="s">
        <v>98</v>
      </c>
      <c r="F122" s="20" t="s">
        <v>512</v>
      </c>
      <c r="G122" s="19">
        <v>16</v>
      </c>
      <c r="H122" s="19"/>
      <c r="I122" s="19"/>
      <c r="J122" s="25"/>
      <c r="K122" s="19">
        <v>16</v>
      </c>
      <c r="L122" s="19"/>
      <c r="M122" s="22" t="s">
        <v>27</v>
      </c>
      <c r="N122" s="19" t="s">
        <v>513</v>
      </c>
      <c r="O122" s="19" t="s">
        <v>483</v>
      </c>
      <c r="P122" s="19" t="s">
        <v>510</v>
      </c>
      <c r="Q122" s="19"/>
    </row>
    <row r="123" s="6" customFormat="1" ht="87.95" customHeight="1" spans="1:17">
      <c r="A123" s="19">
        <v>105</v>
      </c>
      <c r="B123" s="19" t="s">
        <v>329</v>
      </c>
      <c r="C123" s="19" t="s">
        <v>514</v>
      </c>
      <c r="D123" s="19" t="s">
        <v>515</v>
      </c>
      <c r="E123" s="19" t="s">
        <v>98</v>
      </c>
      <c r="F123" s="20" t="s">
        <v>516</v>
      </c>
      <c r="G123" s="19">
        <v>18</v>
      </c>
      <c r="H123" s="19"/>
      <c r="I123" s="19"/>
      <c r="J123" s="25"/>
      <c r="K123" s="19">
        <v>18</v>
      </c>
      <c r="L123" s="19"/>
      <c r="M123" s="22" t="s">
        <v>27</v>
      </c>
      <c r="N123" s="19" t="s">
        <v>438</v>
      </c>
      <c r="O123" s="19" t="s">
        <v>517</v>
      </c>
      <c r="P123" s="19" t="s">
        <v>514</v>
      </c>
      <c r="Q123" s="19"/>
    </row>
    <row r="124" s="6" customFormat="1" ht="95.1" customHeight="1" spans="1:17">
      <c r="A124" s="19">
        <v>106</v>
      </c>
      <c r="B124" s="19" t="s">
        <v>329</v>
      </c>
      <c r="C124" s="19" t="s">
        <v>518</v>
      </c>
      <c r="D124" s="19" t="s">
        <v>480</v>
      </c>
      <c r="E124" s="19" t="s">
        <v>98</v>
      </c>
      <c r="F124" s="20" t="s">
        <v>519</v>
      </c>
      <c r="G124" s="19">
        <v>23</v>
      </c>
      <c r="H124" s="19"/>
      <c r="I124" s="19"/>
      <c r="J124" s="25"/>
      <c r="K124" s="19">
        <v>23</v>
      </c>
      <c r="L124" s="19"/>
      <c r="M124" s="22" t="s">
        <v>339</v>
      </c>
      <c r="N124" s="19" t="s">
        <v>520</v>
      </c>
      <c r="O124" s="19" t="s">
        <v>521</v>
      </c>
      <c r="P124" s="19" t="s">
        <v>518</v>
      </c>
      <c r="Q124" s="19"/>
    </row>
    <row r="125" s="2" customFormat="1" ht="30.95" customHeight="1" spans="1:17">
      <c r="A125" s="17" t="s">
        <v>522</v>
      </c>
      <c r="B125" s="17"/>
      <c r="C125" s="17"/>
      <c r="D125" s="17"/>
      <c r="E125" s="17"/>
      <c r="F125" s="17"/>
      <c r="G125" s="21">
        <f t="shared" ref="G125:L125" si="5">SUM(G84:G102,G104:G124)</f>
        <v>1141</v>
      </c>
      <c r="H125" s="21">
        <f t="shared" si="5"/>
        <v>0</v>
      </c>
      <c r="I125" s="21">
        <f t="shared" si="5"/>
        <v>0</v>
      </c>
      <c r="J125" s="21">
        <f t="shared" si="5"/>
        <v>737</v>
      </c>
      <c r="K125" s="21">
        <f t="shared" si="5"/>
        <v>394</v>
      </c>
      <c r="L125" s="21">
        <f t="shared" si="5"/>
        <v>10</v>
      </c>
      <c r="M125" s="23"/>
      <c r="N125" s="23"/>
      <c r="O125" s="23"/>
      <c r="P125" s="23"/>
      <c r="Q125" s="23"/>
    </row>
    <row r="126" s="6" customFormat="1" ht="15.95" customHeight="1" spans="1:17">
      <c r="A126" s="17" t="s">
        <v>21</v>
      </c>
      <c r="B126" s="17"/>
      <c r="C126" s="17"/>
      <c r="D126" s="17"/>
      <c r="E126" s="19"/>
      <c r="F126" s="19"/>
      <c r="G126" s="19"/>
      <c r="H126" s="19"/>
      <c r="I126" s="19"/>
      <c r="J126" s="19"/>
      <c r="K126" s="19"/>
      <c r="L126" s="19"/>
      <c r="M126" s="19"/>
      <c r="N126" s="19"/>
      <c r="O126" s="19"/>
      <c r="P126" s="19"/>
      <c r="Q126" s="19"/>
    </row>
    <row r="127" s="7" customFormat="1" ht="75" customHeight="1" spans="1:17">
      <c r="A127" s="19">
        <v>107</v>
      </c>
      <c r="B127" s="19" t="s">
        <v>523</v>
      </c>
      <c r="C127" s="19" t="s">
        <v>524</v>
      </c>
      <c r="D127" s="19" t="s">
        <v>525</v>
      </c>
      <c r="E127" s="19" t="s">
        <v>63</v>
      </c>
      <c r="F127" s="20" t="s">
        <v>526</v>
      </c>
      <c r="G127" s="19">
        <v>25</v>
      </c>
      <c r="H127" s="19"/>
      <c r="I127" s="19"/>
      <c r="J127" s="25"/>
      <c r="K127" s="19">
        <v>25</v>
      </c>
      <c r="L127" s="19"/>
      <c r="M127" s="19" t="s">
        <v>27</v>
      </c>
      <c r="N127" s="19" t="s">
        <v>527</v>
      </c>
      <c r="O127" s="19" t="s">
        <v>528</v>
      </c>
      <c r="P127" s="19" t="s">
        <v>524</v>
      </c>
      <c r="Q127" s="19"/>
    </row>
    <row r="128" s="7" customFormat="1" ht="75.95" customHeight="1" spans="1:17">
      <c r="A128" s="19">
        <v>108</v>
      </c>
      <c r="B128" s="19" t="s">
        <v>523</v>
      </c>
      <c r="C128" s="19" t="s">
        <v>529</v>
      </c>
      <c r="D128" s="19" t="s">
        <v>530</v>
      </c>
      <c r="E128" s="19" t="s">
        <v>63</v>
      </c>
      <c r="F128" s="20" t="s">
        <v>531</v>
      </c>
      <c r="G128" s="19">
        <v>26</v>
      </c>
      <c r="H128" s="19"/>
      <c r="I128" s="19"/>
      <c r="J128" s="25"/>
      <c r="K128" s="19">
        <v>20</v>
      </c>
      <c r="L128" s="19">
        <v>6</v>
      </c>
      <c r="M128" s="19" t="s">
        <v>27</v>
      </c>
      <c r="N128" s="19" t="s">
        <v>532</v>
      </c>
      <c r="O128" s="19" t="s">
        <v>533</v>
      </c>
      <c r="P128" s="19" t="s">
        <v>529</v>
      </c>
      <c r="Q128" s="19"/>
    </row>
    <row r="129" s="7" customFormat="1" ht="69" customHeight="1" spans="1:17">
      <c r="A129" s="19">
        <v>109</v>
      </c>
      <c r="B129" s="19" t="s">
        <v>523</v>
      </c>
      <c r="C129" s="19" t="s">
        <v>534</v>
      </c>
      <c r="D129" s="19" t="s">
        <v>535</v>
      </c>
      <c r="E129" s="19" t="s">
        <v>63</v>
      </c>
      <c r="F129" s="20" t="s">
        <v>536</v>
      </c>
      <c r="G129" s="19">
        <v>28</v>
      </c>
      <c r="H129" s="19"/>
      <c r="I129" s="19"/>
      <c r="J129" s="25"/>
      <c r="K129" s="19">
        <v>20</v>
      </c>
      <c r="L129" s="19">
        <v>8</v>
      </c>
      <c r="M129" s="19" t="s">
        <v>27</v>
      </c>
      <c r="N129" s="19" t="s">
        <v>537</v>
      </c>
      <c r="O129" s="19" t="s">
        <v>538</v>
      </c>
      <c r="P129" s="19" t="s">
        <v>534</v>
      </c>
      <c r="Q129" s="19"/>
    </row>
    <row r="130" s="7" customFormat="1" ht="59.1" customHeight="1" spans="1:17">
      <c r="A130" s="19">
        <v>110</v>
      </c>
      <c r="B130" s="19" t="s">
        <v>523</v>
      </c>
      <c r="C130" s="19" t="s">
        <v>539</v>
      </c>
      <c r="D130" s="19" t="s">
        <v>540</v>
      </c>
      <c r="E130" s="19" t="s">
        <v>63</v>
      </c>
      <c r="F130" s="20" t="s">
        <v>541</v>
      </c>
      <c r="G130" s="19">
        <v>22</v>
      </c>
      <c r="H130" s="19"/>
      <c r="I130" s="19"/>
      <c r="J130" s="25"/>
      <c r="K130" s="19">
        <v>20</v>
      </c>
      <c r="L130" s="19">
        <v>2</v>
      </c>
      <c r="M130" s="19" t="s">
        <v>27</v>
      </c>
      <c r="N130" s="19" t="s">
        <v>542</v>
      </c>
      <c r="O130" s="19" t="s">
        <v>543</v>
      </c>
      <c r="P130" s="19" t="s">
        <v>539</v>
      </c>
      <c r="Q130" s="19"/>
    </row>
    <row r="131" s="7" customFormat="1" ht="77.1" customHeight="1" spans="1:17">
      <c r="A131" s="19">
        <v>111</v>
      </c>
      <c r="B131" s="19" t="s">
        <v>523</v>
      </c>
      <c r="C131" s="19" t="s">
        <v>544</v>
      </c>
      <c r="D131" s="19" t="s">
        <v>545</v>
      </c>
      <c r="E131" s="19" t="s">
        <v>63</v>
      </c>
      <c r="F131" s="20" t="s">
        <v>546</v>
      </c>
      <c r="G131" s="19">
        <v>29</v>
      </c>
      <c r="H131" s="19"/>
      <c r="I131" s="19"/>
      <c r="J131" s="19">
        <v>28</v>
      </c>
      <c r="K131" s="19"/>
      <c r="L131" s="19">
        <v>1</v>
      </c>
      <c r="M131" s="19" t="s">
        <v>27</v>
      </c>
      <c r="N131" s="19" t="s">
        <v>547</v>
      </c>
      <c r="O131" s="19" t="s">
        <v>548</v>
      </c>
      <c r="P131" s="19" t="s">
        <v>544</v>
      </c>
      <c r="Q131" s="19"/>
    </row>
    <row r="132" s="7" customFormat="1" ht="89.1" customHeight="1" spans="1:17">
      <c r="A132" s="19">
        <v>112</v>
      </c>
      <c r="B132" s="19" t="s">
        <v>523</v>
      </c>
      <c r="C132" s="19" t="s">
        <v>549</v>
      </c>
      <c r="D132" s="19" t="s">
        <v>550</v>
      </c>
      <c r="E132" s="19" t="s">
        <v>63</v>
      </c>
      <c r="F132" s="20" t="s">
        <v>551</v>
      </c>
      <c r="G132" s="19">
        <v>25</v>
      </c>
      <c r="H132" s="19"/>
      <c r="I132" s="19"/>
      <c r="J132" s="25"/>
      <c r="K132" s="19">
        <v>25</v>
      </c>
      <c r="L132" s="19"/>
      <c r="M132" s="19" t="s">
        <v>27</v>
      </c>
      <c r="N132" s="19" t="s">
        <v>552</v>
      </c>
      <c r="O132" s="19" t="s">
        <v>553</v>
      </c>
      <c r="P132" s="19" t="s">
        <v>549</v>
      </c>
      <c r="Q132" s="19"/>
    </row>
    <row r="133" s="7" customFormat="1" ht="90.95" customHeight="1" spans="1:17">
      <c r="A133" s="19">
        <v>113</v>
      </c>
      <c r="B133" s="19" t="s">
        <v>523</v>
      </c>
      <c r="C133" s="19" t="s">
        <v>554</v>
      </c>
      <c r="D133" s="19" t="s">
        <v>555</v>
      </c>
      <c r="E133" s="19" t="s">
        <v>556</v>
      </c>
      <c r="F133" s="20" t="s">
        <v>557</v>
      </c>
      <c r="G133" s="19">
        <v>26</v>
      </c>
      <c r="H133" s="19"/>
      <c r="I133" s="19"/>
      <c r="J133" s="19">
        <v>26</v>
      </c>
      <c r="K133" s="19"/>
      <c r="L133" s="19"/>
      <c r="M133" s="19" t="s">
        <v>27</v>
      </c>
      <c r="N133" s="19" t="s">
        <v>558</v>
      </c>
      <c r="O133" s="19" t="s">
        <v>559</v>
      </c>
      <c r="P133" s="19" t="s">
        <v>554</v>
      </c>
      <c r="Q133" s="19"/>
    </row>
    <row r="134" s="7" customFormat="1" ht="90" customHeight="1" spans="1:17">
      <c r="A134" s="19">
        <v>114</v>
      </c>
      <c r="B134" s="19" t="s">
        <v>523</v>
      </c>
      <c r="C134" s="19" t="s">
        <v>560</v>
      </c>
      <c r="D134" s="19" t="s">
        <v>561</v>
      </c>
      <c r="E134" s="19" t="s">
        <v>63</v>
      </c>
      <c r="F134" s="20" t="s">
        <v>562</v>
      </c>
      <c r="G134" s="19">
        <v>16</v>
      </c>
      <c r="H134" s="19"/>
      <c r="I134" s="19"/>
      <c r="J134" s="25"/>
      <c r="K134" s="19">
        <v>16</v>
      </c>
      <c r="L134" s="19"/>
      <c r="M134" s="19" t="s">
        <v>27</v>
      </c>
      <c r="N134" s="19" t="s">
        <v>563</v>
      </c>
      <c r="O134" s="19" t="s">
        <v>564</v>
      </c>
      <c r="P134" s="19" t="s">
        <v>560</v>
      </c>
      <c r="Q134" s="19"/>
    </row>
    <row r="135" s="7" customFormat="1" ht="90.95" customHeight="1" spans="1:17">
      <c r="A135" s="19">
        <v>115</v>
      </c>
      <c r="B135" s="19" t="s">
        <v>523</v>
      </c>
      <c r="C135" s="19" t="s">
        <v>565</v>
      </c>
      <c r="D135" s="19" t="s">
        <v>566</v>
      </c>
      <c r="E135" s="19" t="s">
        <v>73</v>
      </c>
      <c r="F135" s="20" t="s">
        <v>567</v>
      </c>
      <c r="G135" s="19">
        <v>19</v>
      </c>
      <c r="H135" s="19"/>
      <c r="I135" s="19"/>
      <c r="J135" s="25"/>
      <c r="K135" s="19">
        <v>17</v>
      </c>
      <c r="L135" s="19">
        <v>2</v>
      </c>
      <c r="M135" s="19" t="s">
        <v>27</v>
      </c>
      <c r="N135" s="19" t="s">
        <v>568</v>
      </c>
      <c r="O135" s="19" t="s">
        <v>569</v>
      </c>
      <c r="P135" s="19" t="s">
        <v>565</v>
      </c>
      <c r="Q135" s="19"/>
    </row>
    <row r="136" s="7" customFormat="1" ht="84.95" customHeight="1" spans="1:17">
      <c r="A136" s="19">
        <v>116</v>
      </c>
      <c r="B136" s="19" t="s">
        <v>523</v>
      </c>
      <c r="C136" s="19" t="s">
        <v>565</v>
      </c>
      <c r="D136" s="19" t="s">
        <v>570</v>
      </c>
      <c r="E136" s="19" t="s">
        <v>73</v>
      </c>
      <c r="F136" s="20" t="s">
        <v>571</v>
      </c>
      <c r="G136" s="19">
        <v>40.6</v>
      </c>
      <c r="H136" s="19">
        <v>40</v>
      </c>
      <c r="I136" s="19"/>
      <c r="J136" s="19"/>
      <c r="K136" s="19"/>
      <c r="L136" s="19">
        <v>0.6</v>
      </c>
      <c r="M136" s="19" t="s">
        <v>27</v>
      </c>
      <c r="N136" s="19" t="s">
        <v>572</v>
      </c>
      <c r="O136" s="19" t="s">
        <v>573</v>
      </c>
      <c r="P136" s="19" t="s">
        <v>565</v>
      </c>
      <c r="Q136" s="19"/>
    </row>
    <row r="137" s="7" customFormat="1" ht="72" customHeight="1" spans="1:17">
      <c r="A137" s="19">
        <v>117</v>
      </c>
      <c r="B137" s="19" t="s">
        <v>523</v>
      </c>
      <c r="C137" s="19" t="s">
        <v>574</v>
      </c>
      <c r="D137" s="19" t="s">
        <v>575</v>
      </c>
      <c r="E137" s="19" t="s">
        <v>63</v>
      </c>
      <c r="F137" s="20" t="s">
        <v>576</v>
      </c>
      <c r="G137" s="19">
        <v>33</v>
      </c>
      <c r="H137" s="19"/>
      <c r="I137" s="19"/>
      <c r="J137" s="19">
        <v>33</v>
      </c>
      <c r="K137" s="19"/>
      <c r="L137" s="19"/>
      <c r="M137" s="19" t="s">
        <v>27</v>
      </c>
      <c r="N137" s="19" t="s">
        <v>577</v>
      </c>
      <c r="O137" s="19" t="s">
        <v>578</v>
      </c>
      <c r="P137" s="19" t="s">
        <v>574</v>
      </c>
      <c r="Q137" s="19"/>
    </row>
    <row r="138" s="7" customFormat="1" ht="77.1" customHeight="1" spans="1:17">
      <c r="A138" s="19">
        <v>118</v>
      </c>
      <c r="B138" s="19" t="s">
        <v>523</v>
      </c>
      <c r="C138" s="19" t="s">
        <v>579</v>
      </c>
      <c r="D138" s="19" t="s">
        <v>580</v>
      </c>
      <c r="E138" s="19" t="s">
        <v>63</v>
      </c>
      <c r="F138" s="20" t="s">
        <v>581</v>
      </c>
      <c r="G138" s="19">
        <v>30</v>
      </c>
      <c r="H138" s="19"/>
      <c r="I138" s="19"/>
      <c r="J138" s="19">
        <v>30</v>
      </c>
      <c r="K138" s="19"/>
      <c r="L138" s="19"/>
      <c r="M138" s="19" t="s">
        <v>27</v>
      </c>
      <c r="N138" s="19" t="s">
        <v>582</v>
      </c>
      <c r="O138" s="19" t="s">
        <v>583</v>
      </c>
      <c r="P138" s="19" t="s">
        <v>579</v>
      </c>
      <c r="Q138" s="19"/>
    </row>
    <row r="139" s="7" customFormat="1" ht="66.95" customHeight="1" spans="1:17">
      <c r="A139" s="19">
        <v>119</v>
      </c>
      <c r="B139" s="19" t="s">
        <v>523</v>
      </c>
      <c r="C139" s="19" t="s">
        <v>584</v>
      </c>
      <c r="D139" s="19" t="s">
        <v>585</v>
      </c>
      <c r="E139" s="19" t="s">
        <v>63</v>
      </c>
      <c r="F139" s="20" t="s">
        <v>586</v>
      </c>
      <c r="G139" s="19">
        <v>15</v>
      </c>
      <c r="H139" s="19"/>
      <c r="I139" s="19"/>
      <c r="J139" s="19"/>
      <c r="K139" s="19">
        <v>15</v>
      </c>
      <c r="L139" s="19"/>
      <c r="M139" s="19" t="s">
        <v>27</v>
      </c>
      <c r="N139" s="19" t="s">
        <v>587</v>
      </c>
      <c r="O139" s="19" t="s">
        <v>588</v>
      </c>
      <c r="P139" s="19" t="s">
        <v>584</v>
      </c>
      <c r="Q139" s="19"/>
    </row>
    <row r="140" s="7" customFormat="1" ht="81.95" customHeight="1" spans="1:17">
      <c r="A140" s="19">
        <v>120</v>
      </c>
      <c r="B140" s="19" t="s">
        <v>523</v>
      </c>
      <c r="C140" s="19" t="s">
        <v>589</v>
      </c>
      <c r="D140" s="19" t="s">
        <v>590</v>
      </c>
      <c r="E140" s="19" t="s">
        <v>591</v>
      </c>
      <c r="F140" s="20" t="s">
        <v>592</v>
      </c>
      <c r="G140" s="19">
        <v>35</v>
      </c>
      <c r="H140" s="19"/>
      <c r="I140" s="19"/>
      <c r="J140" s="25"/>
      <c r="K140" s="19">
        <v>25</v>
      </c>
      <c r="L140" s="19">
        <v>10</v>
      </c>
      <c r="M140" s="19" t="s">
        <v>27</v>
      </c>
      <c r="N140" s="19" t="s">
        <v>593</v>
      </c>
      <c r="O140" s="19" t="s">
        <v>594</v>
      </c>
      <c r="P140" s="19" t="s">
        <v>589</v>
      </c>
      <c r="Q140" s="19"/>
    </row>
    <row r="141" s="7" customFormat="1" ht="72.95" customHeight="1" spans="1:17">
      <c r="A141" s="19">
        <v>121</v>
      </c>
      <c r="B141" s="19" t="s">
        <v>523</v>
      </c>
      <c r="C141" s="19" t="s">
        <v>595</v>
      </c>
      <c r="D141" s="19" t="s">
        <v>596</v>
      </c>
      <c r="E141" s="19" t="s">
        <v>63</v>
      </c>
      <c r="F141" s="20" t="s">
        <v>597</v>
      </c>
      <c r="G141" s="19">
        <v>20</v>
      </c>
      <c r="H141" s="19"/>
      <c r="I141" s="19"/>
      <c r="J141" s="25"/>
      <c r="K141" s="19">
        <v>20</v>
      </c>
      <c r="L141" s="19"/>
      <c r="M141" s="19" t="s">
        <v>27</v>
      </c>
      <c r="N141" s="19" t="s">
        <v>598</v>
      </c>
      <c r="O141" s="19" t="s">
        <v>543</v>
      </c>
      <c r="P141" s="19" t="s">
        <v>595</v>
      </c>
      <c r="Q141" s="19"/>
    </row>
    <row r="142" s="7" customFormat="1" ht="62.1" customHeight="1" spans="1:17">
      <c r="A142" s="19">
        <v>122</v>
      </c>
      <c r="B142" s="19" t="s">
        <v>523</v>
      </c>
      <c r="C142" s="19" t="s">
        <v>599</v>
      </c>
      <c r="D142" s="19" t="s">
        <v>600</v>
      </c>
      <c r="E142" s="19" t="s">
        <v>63</v>
      </c>
      <c r="F142" s="20" t="s">
        <v>601</v>
      </c>
      <c r="G142" s="19">
        <v>30</v>
      </c>
      <c r="H142" s="19"/>
      <c r="I142" s="19"/>
      <c r="J142" s="19">
        <v>30</v>
      </c>
      <c r="K142" s="19"/>
      <c r="L142" s="19"/>
      <c r="M142" s="19" t="s">
        <v>27</v>
      </c>
      <c r="N142" s="19" t="s">
        <v>602</v>
      </c>
      <c r="O142" s="19" t="s">
        <v>603</v>
      </c>
      <c r="P142" s="19" t="s">
        <v>599</v>
      </c>
      <c r="Q142" s="19"/>
    </row>
    <row r="143" s="7" customFormat="1" ht="60" customHeight="1" spans="1:17">
      <c r="A143" s="19">
        <v>123</v>
      </c>
      <c r="B143" s="19" t="s">
        <v>523</v>
      </c>
      <c r="C143" s="19" t="s">
        <v>604</v>
      </c>
      <c r="D143" s="19" t="s">
        <v>605</v>
      </c>
      <c r="E143" s="19" t="s">
        <v>63</v>
      </c>
      <c r="F143" s="20" t="s">
        <v>606</v>
      </c>
      <c r="G143" s="19">
        <v>46</v>
      </c>
      <c r="H143" s="19"/>
      <c r="I143" s="19"/>
      <c r="J143" s="19">
        <v>30</v>
      </c>
      <c r="K143" s="19"/>
      <c r="L143" s="19">
        <v>16</v>
      </c>
      <c r="M143" s="19" t="s">
        <v>27</v>
      </c>
      <c r="N143" s="19" t="s">
        <v>607</v>
      </c>
      <c r="O143" s="19" t="s">
        <v>608</v>
      </c>
      <c r="P143" s="19" t="s">
        <v>604</v>
      </c>
      <c r="Q143" s="19"/>
    </row>
    <row r="144" s="7" customFormat="1" ht="54.95" customHeight="1" spans="1:17">
      <c r="A144" s="19">
        <v>124</v>
      </c>
      <c r="B144" s="19" t="s">
        <v>523</v>
      </c>
      <c r="C144" s="39" t="s">
        <v>609</v>
      </c>
      <c r="D144" s="39" t="s">
        <v>610</v>
      </c>
      <c r="E144" s="19" t="s">
        <v>611</v>
      </c>
      <c r="F144" s="40" t="s">
        <v>612</v>
      </c>
      <c r="G144" s="19">
        <v>365</v>
      </c>
      <c r="H144" s="19"/>
      <c r="I144" s="19"/>
      <c r="J144" s="42">
        <v>200</v>
      </c>
      <c r="K144" s="19"/>
      <c r="L144" s="19">
        <v>165</v>
      </c>
      <c r="M144" s="19" t="s">
        <v>27</v>
      </c>
      <c r="N144" s="19" t="s">
        <v>613</v>
      </c>
      <c r="O144" s="19" t="s">
        <v>614</v>
      </c>
      <c r="P144" s="39" t="s">
        <v>615</v>
      </c>
      <c r="Q144" s="19"/>
    </row>
    <row r="145" s="3" customFormat="1" ht="29.1" customHeight="1" spans="1:17">
      <c r="A145" s="17" t="s">
        <v>95</v>
      </c>
      <c r="B145" s="17"/>
      <c r="C145" s="17"/>
      <c r="D145" s="17"/>
      <c r="E145" s="19"/>
      <c r="F145" s="19"/>
      <c r="G145" s="17"/>
      <c r="H145" s="17"/>
      <c r="I145" s="17"/>
      <c r="J145" s="17"/>
      <c r="K145" s="17"/>
      <c r="L145" s="17"/>
      <c r="M145" s="19"/>
      <c r="N145" s="19"/>
      <c r="O145" s="19"/>
      <c r="P145" s="19"/>
      <c r="Q145" s="19"/>
    </row>
    <row r="146" s="7" customFormat="1" ht="69" customHeight="1" spans="1:17">
      <c r="A146" s="19">
        <v>125</v>
      </c>
      <c r="B146" s="19" t="s">
        <v>523</v>
      </c>
      <c r="C146" s="39" t="s">
        <v>616</v>
      </c>
      <c r="D146" s="39" t="s">
        <v>617</v>
      </c>
      <c r="E146" s="19" t="s">
        <v>141</v>
      </c>
      <c r="F146" s="41" t="s">
        <v>618</v>
      </c>
      <c r="G146" s="19">
        <v>30</v>
      </c>
      <c r="H146" s="19"/>
      <c r="I146" s="19"/>
      <c r="J146" s="39">
        <v>30</v>
      </c>
      <c r="K146" s="17"/>
      <c r="L146" s="17"/>
      <c r="M146" s="19" t="s">
        <v>27</v>
      </c>
      <c r="N146" s="39" t="s">
        <v>619</v>
      </c>
      <c r="O146" s="39" t="s">
        <v>619</v>
      </c>
      <c r="P146" s="39" t="s">
        <v>616</v>
      </c>
      <c r="Q146" s="19"/>
    </row>
    <row r="147" s="7" customFormat="1" ht="105" customHeight="1" spans="1:17">
      <c r="A147" s="19">
        <v>126</v>
      </c>
      <c r="B147" s="19" t="s">
        <v>523</v>
      </c>
      <c r="C147" s="39" t="s">
        <v>604</v>
      </c>
      <c r="D147" s="39" t="s">
        <v>620</v>
      </c>
      <c r="E147" s="19" t="s">
        <v>141</v>
      </c>
      <c r="F147" s="41" t="s">
        <v>621</v>
      </c>
      <c r="G147" s="19">
        <v>15</v>
      </c>
      <c r="H147" s="19"/>
      <c r="I147" s="19"/>
      <c r="J147" s="25"/>
      <c r="K147" s="42">
        <v>15</v>
      </c>
      <c r="L147" s="17"/>
      <c r="M147" s="19" t="s">
        <v>27</v>
      </c>
      <c r="N147" s="39" t="s">
        <v>622</v>
      </c>
      <c r="O147" s="39" t="s">
        <v>622</v>
      </c>
      <c r="P147" s="39" t="s">
        <v>604</v>
      </c>
      <c r="Q147" s="19"/>
    </row>
    <row r="148" s="7" customFormat="1" ht="102" customHeight="1" spans="1:17">
      <c r="A148" s="19">
        <v>127</v>
      </c>
      <c r="B148" s="19" t="s">
        <v>523</v>
      </c>
      <c r="C148" s="39" t="s">
        <v>623</v>
      </c>
      <c r="D148" s="39" t="s">
        <v>624</v>
      </c>
      <c r="E148" s="19" t="s">
        <v>124</v>
      </c>
      <c r="F148" s="41" t="s">
        <v>625</v>
      </c>
      <c r="G148" s="19">
        <v>15</v>
      </c>
      <c r="H148" s="19"/>
      <c r="I148" s="19"/>
      <c r="J148" s="25"/>
      <c r="K148" s="42">
        <v>15</v>
      </c>
      <c r="L148" s="19"/>
      <c r="M148" s="19" t="s">
        <v>27</v>
      </c>
      <c r="N148" s="39" t="s">
        <v>626</v>
      </c>
      <c r="O148" s="39" t="s">
        <v>626</v>
      </c>
      <c r="P148" s="39" t="s">
        <v>623</v>
      </c>
      <c r="Q148" s="19"/>
    </row>
    <row r="149" s="2" customFormat="1" ht="38.1" customHeight="1" spans="1:17">
      <c r="A149" s="17" t="s">
        <v>627</v>
      </c>
      <c r="B149" s="17"/>
      <c r="C149" s="17"/>
      <c r="D149" s="17"/>
      <c r="E149" s="17"/>
      <c r="F149" s="17"/>
      <c r="G149" s="21">
        <f t="shared" ref="G149:L149" si="6">SUM(G127:G144,G146:G148)</f>
        <v>890.6</v>
      </c>
      <c r="H149" s="21">
        <f t="shared" si="6"/>
        <v>40</v>
      </c>
      <c r="I149" s="21">
        <f t="shared" si="6"/>
        <v>0</v>
      </c>
      <c r="J149" s="21">
        <f t="shared" si="6"/>
        <v>407</v>
      </c>
      <c r="K149" s="21">
        <f t="shared" si="6"/>
        <v>233</v>
      </c>
      <c r="L149" s="21">
        <f t="shared" si="6"/>
        <v>210.6</v>
      </c>
      <c r="M149" s="23"/>
      <c r="N149" s="23"/>
      <c r="O149" s="23"/>
      <c r="P149" s="23"/>
      <c r="Q149" s="23"/>
    </row>
    <row r="150" s="3" customFormat="1" ht="21" customHeight="1" spans="1:17">
      <c r="A150" s="17" t="s">
        <v>21</v>
      </c>
      <c r="B150" s="17"/>
      <c r="C150" s="17"/>
      <c r="D150" s="17"/>
      <c r="E150" s="17"/>
      <c r="F150" s="17"/>
      <c r="G150" s="17"/>
      <c r="H150" s="17"/>
      <c r="I150" s="17"/>
      <c r="J150" s="17"/>
      <c r="K150" s="17"/>
      <c r="L150" s="17"/>
      <c r="M150" s="17"/>
      <c r="N150" s="17"/>
      <c r="O150" s="17"/>
      <c r="P150" s="17"/>
      <c r="Q150" s="17"/>
    </row>
    <row r="151" s="3" customFormat="1" ht="102" customHeight="1" spans="1:17">
      <c r="A151" s="19">
        <v>128</v>
      </c>
      <c r="B151" s="19" t="s">
        <v>628</v>
      </c>
      <c r="C151" s="19" t="s">
        <v>629</v>
      </c>
      <c r="D151" s="19" t="s">
        <v>630</v>
      </c>
      <c r="E151" s="19" t="s">
        <v>631</v>
      </c>
      <c r="F151" s="20" t="s">
        <v>632</v>
      </c>
      <c r="G151" s="19">
        <v>78</v>
      </c>
      <c r="H151" s="19">
        <v>78</v>
      </c>
      <c r="I151" s="19"/>
      <c r="J151" s="19"/>
      <c r="K151" s="19"/>
      <c r="L151" s="19"/>
      <c r="M151" s="19" t="s">
        <v>27</v>
      </c>
      <c r="N151" s="22" t="s">
        <v>633</v>
      </c>
      <c r="O151" s="22" t="s">
        <v>634</v>
      </c>
      <c r="P151" s="19" t="s">
        <v>629</v>
      </c>
      <c r="Q151" s="19"/>
    </row>
    <row r="152" s="3" customFormat="1" ht="149.1" customHeight="1" spans="1:17">
      <c r="A152" s="19">
        <v>129</v>
      </c>
      <c r="B152" s="19" t="s">
        <v>628</v>
      </c>
      <c r="C152" s="19" t="s">
        <v>635</v>
      </c>
      <c r="D152" s="19" t="s">
        <v>636</v>
      </c>
      <c r="E152" s="19" t="s">
        <v>631</v>
      </c>
      <c r="F152" s="20" t="s">
        <v>637</v>
      </c>
      <c r="G152" s="19">
        <v>90</v>
      </c>
      <c r="H152" s="19"/>
      <c r="I152" s="19"/>
      <c r="J152" s="19">
        <v>90</v>
      </c>
      <c r="K152" s="17"/>
      <c r="L152" s="17"/>
      <c r="M152" s="19" t="s">
        <v>27</v>
      </c>
      <c r="N152" s="43" t="s">
        <v>638</v>
      </c>
      <c r="O152" s="43" t="s">
        <v>638</v>
      </c>
      <c r="P152" s="19" t="s">
        <v>635</v>
      </c>
      <c r="Q152" s="19"/>
    </row>
    <row r="153" s="3" customFormat="1" ht="114.95" customHeight="1" spans="1:17">
      <c r="A153" s="19">
        <v>130</v>
      </c>
      <c r="B153" s="19" t="s">
        <v>628</v>
      </c>
      <c r="C153" s="19" t="s">
        <v>639</v>
      </c>
      <c r="D153" s="19" t="s">
        <v>640</v>
      </c>
      <c r="E153" s="19" t="s">
        <v>631</v>
      </c>
      <c r="F153" s="20" t="s">
        <v>641</v>
      </c>
      <c r="G153" s="19">
        <v>58</v>
      </c>
      <c r="H153" s="19">
        <v>58</v>
      </c>
      <c r="I153" s="19"/>
      <c r="J153" s="19"/>
      <c r="K153" s="17"/>
      <c r="L153" s="17"/>
      <c r="M153" s="19" t="s">
        <v>27</v>
      </c>
      <c r="N153" s="43" t="s">
        <v>642</v>
      </c>
      <c r="O153" s="43" t="s">
        <v>643</v>
      </c>
      <c r="P153" s="19" t="s">
        <v>639</v>
      </c>
      <c r="Q153" s="19"/>
    </row>
    <row r="154" s="3" customFormat="1" ht="99" customHeight="1" spans="1:17">
      <c r="A154" s="19">
        <v>131</v>
      </c>
      <c r="B154" s="19" t="s">
        <v>628</v>
      </c>
      <c r="C154" s="19" t="s">
        <v>644</v>
      </c>
      <c r="D154" s="19" t="s">
        <v>645</v>
      </c>
      <c r="E154" s="19" t="s">
        <v>631</v>
      </c>
      <c r="F154" s="20" t="s">
        <v>646</v>
      </c>
      <c r="G154" s="19">
        <v>40</v>
      </c>
      <c r="H154" s="19"/>
      <c r="I154" s="19"/>
      <c r="J154" s="19">
        <v>40</v>
      </c>
      <c r="K154" s="17"/>
      <c r="L154" s="17"/>
      <c r="M154" s="19" t="s">
        <v>27</v>
      </c>
      <c r="N154" s="43" t="s">
        <v>647</v>
      </c>
      <c r="O154" s="43" t="s">
        <v>648</v>
      </c>
      <c r="P154" s="19" t="s">
        <v>644</v>
      </c>
      <c r="Q154" s="19"/>
    </row>
    <row r="155" s="3" customFormat="1" ht="83.1" customHeight="1" spans="1:17">
      <c r="A155" s="19">
        <v>132</v>
      </c>
      <c r="B155" s="19" t="s">
        <v>628</v>
      </c>
      <c r="C155" s="19" t="s">
        <v>649</v>
      </c>
      <c r="D155" s="19" t="s">
        <v>650</v>
      </c>
      <c r="E155" s="19" t="s">
        <v>631</v>
      </c>
      <c r="F155" s="20" t="s">
        <v>651</v>
      </c>
      <c r="G155" s="19">
        <v>66</v>
      </c>
      <c r="H155" s="19">
        <v>66</v>
      </c>
      <c r="I155" s="19"/>
      <c r="J155" s="19"/>
      <c r="K155" s="17"/>
      <c r="L155" s="17"/>
      <c r="M155" s="19" t="s">
        <v>27</v>
      </c>
      <c r="N155" s="43" t="s">
        <v>652</v>
      </c>
      <c r="O155" s="43" t="s">
        <v>653</v>
      </c>
      <c r="P155" s="19" t="s">
        <v>649</v>
      </c>
      <c r="Q155" s="19"/>
    </row>
    <row r="156" s="3" customFormat="1" ht="78.95" customHeight="1" spans="1:17">
      <c r="A156" s="19">
        <v>133</v>
      </c>
      <c r="B156" s="19" t="s">
        <v>628</v>
      </c>
      <c r="C156" s="19" t="s">
        <v>654</v>
      </c>
      <c r="D156" s="19" t="s">
        <v>655</v>
      </c>
      <c r="E156" s="19" t="s">
        <v>631</v>
      </c>
      <c r="F156" s="20" t="s">
        <v>656</v>
      </c>
      <c r="G156" s="19">
        <v>31</v>
      </c>
      <c r="H156" s="19"/>
      <c r="I156" s="19"/>
      <c r="J156" s="19">
        <v>31</v>
      </c>
      <c r="K156" s="17"/>
      <c r="L156" s="17"/>
      <c r="M156" s="19" t="s">
        <v>27</v>
      </c>
      <c r="N156" s="43" t="s">
        <v>657</v>
      </c>
      <c r="O156" s="43" t="s">
        <v>658</v>
      </c>
      <c r="P156" s="19" t="s">
        <v>654</v>
      </c>
      <c r="Q156" s="19"/>
    </row>
    <row r="157" s="3" customFormat="1" ht="89.1" customHeight="1" spans="1:17">
      <c r="A157" s="19">
        <v>134</v>
      </c>
      <c r="B157" s="19" t="s">
        <v>628</v>
      </c>
      <c r="C157" s="19" t="s">
        <v>659</v>
      </c>
      <c r="D157" s="19" t="s">
        <v>660</v>
      </c>
      <c r="E157" s="19" t="s">
        <v>631</v>
      </c>
      <c r="F157" s="20" t="s">
        <v>661</v>
      </c>
      <c r="G157" s="19">
        <v>36</v>
      </c>
      <c r="H157" s="19"/>
      <c r="I157" s="19"/>
      <c r="J157" s="19">
        <v>36</v>
      </c>
      <c r="K157" s="17"/>
      <c r="L157" s="17"/>
      <c r="M157" s="19" t="s">
        <v>27</v>
      </c>
      <c r="N157" s="43" t="s">
        <v>477</v>
      </c>
      <c r="O157" s="43" t="s">
        <v>662</v>
      </c>
      <c r="P157" s="19" t="s">
        <v>659</v>
      </c>
      <c r="Q157" s="19"/>
    </row>
    <row r="158" s="3" customFormat="1" ht="84" customHeight="1" spans="1:17">
      <c r="A158" s="19">
        <v>135</v>
      </c>
      <c r="B158" s="19" t="s">
        <v>628</v>
      </c>
      <c r="C158" s="19" t="s">
        <v>663</v>
      </c>
      <c r="D158" s="19" t="s">
        <v>664</v>
      </c>
      <c r="E158" s="19" t="s">
        <v>631</v>
      </c>
      <c r="F158" s="20" t="s">
        <v>665</v>
      </c>
      <c r="G158" s="19">
        <v>29</v>
      </c>
      <c r="H158" s="19"/>
      <c r="I158" s="19"/>
      <c r="J158" s="19">
        <v>29</v>
      </c>
      <c r="K158" s="17"/>
      <c r="L158" s="17"/>
      <c r="M158" s="19" t="s">
        <v>27</v>
      </c>
      <c r="N158" s="43" t="s">
        <v>666</v>
      </c>
      <c r="O158" s="43" t="s">
        <v>667</v>
      </c>
      <c r="P158" s="19" t="s">
        <v>663</v>
      </c>
      <c r="Q158" s="19"/>
    </row>
    <row r="159" s="3" customFormat="1" ht="93" customHeight="1" spans="1:17">
      <c r="A159" s="19">
        <v>136</v>
      </c>
      <c r="B159" s="19" t="s">
        <v>628</v>
      </c>
      <c r="C159" s="19" t="s">
        <v>668</v>
      </c>
      <c r="D159" s="19" t="s">
        <v>669</v>
      </c>
      <c r="E159" s="19" t="s">
        <v>631</v>
      </c>
      <c r="F159" s="20" t="s">
        <v>670</v>
      </c>
      <c r="G159" s="19">
        <v>37</v>
      </c>
      <c r="H159" s="19"/>
      <c r="I159" s="19"/>
      <c r="J159" s="19">
        <v>37</v>
      </c>
      <c r="K159" s="17"/>
      <c r="L159" s="17"/>
      <c r="M159" s="19" t="s">
        <v>27</v>
      </c>
      <c r="N159" s="43" t="s">
        <v>671</v>
      </c>
      <c r="O159" s="43" t="s">
        <v>672</v>
      </c>
      <c r="P159" s="19" t="s">
        <v>668</v>
      </c>
      <c r="Q159" s="19"/>
    </row>
    <row r="160" s="3" customFormat="1" ht="89.1" customHeight="1" spans="1:17">
      <c r="A160" s="19">
        <v>137</v>
      </c>
      <c r="B160" s="19" t="s">
        <v>628</v>
      </c>
      <c r="C160" s="19" t="s">
        <v>673</v>
      </c>
      <c r="D160" s="19" t="s">
        <v>674</v>
      </c>
      <c r="E160" s="19" t="s">
        <v>631</v>
      </c>
      <c r="F160" s="20" t="s">
        <v>675</v>
      </c>
      <c r="G160" s="19">
        <v>19</v>
      </c>
      <c r="H160" s="19"/>
      <c r="I160" s="19"/>
      <c r="J160" s="25"/>
      <c r="K160" s="19">
        <v>19</v>
      </c>
      <c r="L160" s="17"/>
      <c r="M160" s="19" t="s">
        <v>27</v>
      </c>
      <c r="N160" s="43" t="s">
        <v>676</v>
      </c>
      <c r="O160" s="43" t="s">
        <v>677</v>
      </c>
      <c r="P160" s="19" t="s">
        <v>673</v>
      </c>
      <c r="Q160" s="19"/>
    </row>
    <row r="161" s="3" customFormat="1" ht="87" customHeight="1" spans="1:17">
      <c r="A161" s="19">
        <v>138</v>
      </c>
      <c r="B161" s="19" t="s">
        <v>628</v>
      </c>
      <c r="C161" s="19" t="s">
        <v>678</v>
      </c>
      <c r="D161" s="19" t="s">
        <v>679</v>
      </c>
      <c r="E161" s="19" t="s">
        <v>631</v>
      </c>
      <c r="F161" s="20" t="s">
        <v>680</v>
      </c>
      <c r="G161" s="19">
        <v>17</v>
      </c>
      <c r="H161" s="19"/>
      <c r="I161" s="19"/>
      <c r="J161" s="25"/>
      <c r="K161" s="19">
        <v>17</v>
      </c>
      <c r="L161" s="17"/>
      <c r="M161" s="19" t="s">
        <v>27</v>
      </c>
      <c r="N161" s="43" t="s">
        <v>681</v>
      </c>
      <c r="O161" s="43" t="s">
        <v>682</v>
      </c>
      <c r="P161" s="19" t="s">
        <v>678</v>
      </c>
      <c r="Q161" s="19"/>
    </row>
    <row r="162" s="3" customFormat="1" ht="102" customHeight="1" spans="1:17">
      <c r="A162" s="19">
        <v>139</v>
      </c>
      <c r="B162" s="19" t="s">
        <v>628</v>
      </c>
      <c r="C162" s="19" t="s">
        <v>683</v>
      </c>
      <c r="D162" s="19" t="s">
        <v>684</v>
      </c>
      <c r="E162" s="19" t="s">
        <v>631</v>
      </c>
      <c r="F162" s="20" t="s">
        <v>685</v>
      </c>
      <c r="G162" s="19">
        <v>19</v>
      </c>
      <c r="H162" s="19"/>
      <c r="I162" s="19"/>
      <c r="J162" s="25"/>
      <c r="K162" s="19">
        <v>19</v>
      </c>
      <c r="L162" s="17"/>
      <c r="M162" s="19" t="s">
        <v>27</v>
      </c>
      <c r="N162" s="43" t="s">
        <v>686</v>
      </c>
      <c r="O162" s="43" t="s">
        <v>687</v>
      </c>
      <c r="P162" s="19" t="s">
        <v>683</v>
      </c>
      <c r="Q162" s="19"/>
    </row>
    <row r="163" s="3" customFormat="1" ht="93.95" customHeight="1" spans="1:17">
      <c r="A163" s="19">
        <v>140</v>
      </c>
      <c r="B163" s="19" t="s">
        <v>628</v>
      </c>
      <c r="C163" s="19" t="s">
        <v>688</v>
      </c>
      <c r="D163" s="19" t="s">
        <v>689</v>
      </c>
      <c r="E163" s="19" t="s">
        <v>631</v>
      </c>
      <c r="F163" s="20" t="s">
        <v>690</v>
      </c>
      <c r="G163" s="19">
        <v>58</v>
      </c>
      <c r="H163" s="19">
        <v>58</v>
      </c>
      <c r="I163" s="19"/>
      <c r="J163" s="19"/>
      <c r="K163" s="17"/>
      <c r="L163" s="17"/>
      <c r="M163" s="19" t="s">
        <v>27</v>
      </c>
      <c r="N163" s="43" t="s">
        <v>691</v>
      </c>
      <c r="O163" s="43" t="s">
        <v>692</v>
      </c>
      <c r="P163" s="19" t="s">
        <v>688</v>
      </c>
      <c r="Q163" s="19"/>
    </row>
    <row r="164" s="3" customFormat="1" ht="99.95" customHeight="1" spans="1:17">
      <c r="A164" s="19">
        <v>141</v>
      </c>
      <c r="B164" s="19" t="s">
        <v>628</v>
      </c>
      <c r="C164" s="19" t="s">
        <v>693</v>
      </c>
      <c r="D164" s="19" t="s">
        <v>694</v>
      </c>
      <c r="E164" s="19" t="s">
        <v>631</v>
      </c>
      <c r="F164" s="20" t="s">
        <v>695</v>
      </c>
      <c r="G164" s="19">
        <v>29</v>
      </c>
      <c r="H164" s="19"/>
      <c r="I164" s="19"/>
      <c r="J164" s="19">
        <v>29</v>
      </c>
      <c r="K164" s="17"/>
      <c r="L164" s="17"/>
      <c r="M164" s="19" t="s">
        <v>27</v>
      </c>
      <c r="N164" s="43" t="s">
        <v>696</v>
      </c>
      <c r="O164" s="43" t="s">
        <v>697</v>
      </c>
      <c r="P164" s="19" t="s">
        <v>693</v>
      </c>
      <c r="Q164" s="19"/>
    </row>
    <row r="165" s="3" customFormat="1" ht="90.95" customHeight="1" spans="1:17">
      <c r="A165" s="19">
        <v>142</v>
      </c>
      <c r="B165" s="19" t="s">
        <v>628</v>
      </c>
      <c r="C165" s="19" t="s">
        <v>698</v>
      </c>
      <c r="D165" s="19" t="s">
        <v>699</v>
      </c>
      <c r="E165" s="19" t="s">
        <v>631</v>
      </c>
      <c r="F165" s="20" t="s">
        <v>700</v>
      </c>
      <c r="G165" s="19">
        <v>15</v>
      </c>
      <c r="H165" s="19"/>
      <c r="I165" s="19"/>
      <c r="J165" s="19"/>
      <c r="K165" s="19">
        <v>15</v>
      </c>
      <c r="L165" s="17"/>
      <c r="M165" s="19" t="s">
        <v>27</v>
      </c>
      <c r="N165" s="43" t="s">
        <v>701</v>
      </c>
      <c r="O165" s="43" t="s">
        <v>701</v>
      </c>
      <c r="P165" s="19" t="s">
        <v>698</v>
      </c>
      <c r="Q165" s="19"/>
    </row>
    <row r="166" s="3" customFormat="1" ht="15" customHeight="1" spans="1:17">
      <c r="A166" s="17" t="s">
        <v>95</v>
      </c>
      <c r="B166" s="17"/>
      <c r="C166" s="17"/>
      <c r="D166" s="17"/>
      <c r="E166" s="19"/>
      <c r="F166" s="20"/>
      <c r="G166" s="17"/>
      <c r="H166" s="17"/>
      <c r="I166" s="17"/>
      <c r="J166" s="17"/>
      <c r="K166" s="17"/>
      <c r="L166" s="17"/>
      <c r="M166" s="22"/>
      <c r="N166" s="19"/>
      <c r="O166" s="19"/>
      <c r="P166" s="19"/>
      <c r="Q166" s="19"/>
    </row>
    <row r="167" s="3" customFormat="1" ht="99.95" customHeight="1" spans="1:17">
      <c r="A167" s="19">
        <v>143</v>
      </c>
      <c r="B167" s="19" t="s">
        <v>628</v>
      </c>
      <c r="C167" s="19" t="s">
        <v>702</v>
      </c>
      <c r="D167" s="19" t="s">
        <v>703</v>
      </c>
      <c r="E167" s="22" t="s">
        <v>704</v>
      </c>
      <c r="F167" s="20" t="s">
        <v>705</v>
      </c>
      <c r="G167" s="19">
        <v>13</v>
      </c>
      <c r="H167" s="19"/>
      <c r="I167" s="19"/>
      <c r="J167" s="19"/>
      <c r="K167" s="19">
        <v>13</v>
      </c>
      <c r="L167" s="17"/>
      <c r="M167" s="19" t="s">
        <v>27</v>
      </c>
      <c r="N167" s="43" t="s">
        <v>706</v>
      </c>
      <c r="O167" s="43" t="s">
        <v>707</v>
      </c>
      <c r="P167" s="19" t="s">
        <v>702</v>
      </c>
      <c r="Q167" s="19"/>
    </row>
    <row r="168" s="3" customFormat="1" ht="81.95" customHeight="1" spans="1:17">
      <c r="A168" s="19">
        <v>144</v>
      </c>
      <c r="B168" s="19" t="s">
        <v>628</v>
      </c>
      <c r="C168" s="19" t="s">
        <v>708</v>
      </c>
      <c r="D168" s="19" t="s">
        <v>709</v>
      </c>
      <c r="E168" s="22" t="s">
        <v>704</v>
      </c>
      <c r="F168" s="20" t="s">
        <v>710</v>
      </c>
      <c r="G168" s="19">
        <v>23</v>
      </c>
      <c r="H168" s="19"/>
      <c r="I168" s="19"/>
      <c r="J168" s="19">
        <v>23</v>
      </c>
      <c r="K168" s="25"/>
      <c r="L168" s="17"/>
      <c r="M168" s="19" t="s">
        <v>27</v>
      </c>
      <c r="N168" s="22" t="s">
        <v>711</v>
      </c>
      <c r="O168" s="22" t="s">
        <v>712</v>
      </c>
      <c r="P168" s="19" t="s">
        <v>708</v>
      </c>
      <c r="Q168" s="19"/>
    </row>
    <row r="169" s="3" customFormat="1" ht="111" customHeight="1" spans="1:17">
      <c r="A169" s="19">
        <v>145</v>
      </c>
      <c r="B169" s="19" t="s">
        <v>628</v>
      </c>
      <c r="C169" s="19" t="s">
        <v>713</v>
      </c>
      <c r="D169" s="19" t="s">
        <v>714</v>
      </c>
      <c r="E169" s="22" t="s">
        <v>704</v>
      </c>
      <c r="F169" s="23" t="s">
        <v>715</v>
      </c>
      <c r="G169" s="19">
        <v>62</v>
      </c>
      <c r="H169" s="19"/>
      <c r="I169" s="19"/>
      <c r="J169" s="19">
        <v>62</v>
      </c>
      <c r="K169" s="17"/>
      <c r="L169" s="17"/>
      <c r="M169" s="19" t="s">
        <v>27</v>
      </c>
      <c r="N169" s="22" t="s">
        <v>716</v>
      </c>
      <c r="O169" s="22" t="s">
        <v>717</v>
      </c>
      <c r="P169" s="19" t="s">
        <v>713</v>
      </c>
      <c r="Q169" s="19"/>
    </row>
    <row r="170" s="3" customFormat="1" ht="71.1" customHeight="1" spans="1:17">
      <c r="A170" s="19">
        <v>146</v>
      </c>
      <c r="B170" s="19" t="s">
        <v>628</v>
      </c>
      <c r="C170" s="19" t="s">
        <v>718</v>
      </c>
      <c r="D170" s="19" t="s">
        <v>719</v>
      </c>
      <c r="E170" s="22" t="s">
        <v>704</v>
      </c>
      <c r="F170" s="20" t="s">
        <v>720</v>
      </c>
      <c r="G170" s="19">
        <v>20</v>
      </c>
      <c r="H170" s="19"/>
      <c r="I170" s="19"/>
      <c r="J170" s="25"/>
      <c r="K170" s="19">
        <v>20</v>
      </c>
      <c r="L170" s="17"/>
      <c r="M170" s="19" t="s">
        <v>27</v>
      </c>
      <c r="N170" s="43" t="s">
        <v>721</v>
      </c>
      <c r="O170" s="43" t="s">
        <v>721</v>
      </c>
      <c r="P170" s="19" t="s">
        <v>718</v>
      </c>
      <c r="Q170" s="19"/>
    </row>
    <row r="171" s="1" customFormat="1" ht="96" customHeight="1" spans="1:17">
      <c r="A171" s="19">
        <v>147</v>
      </c>
      <c r="B171" s="19" t="s">
        <v>628</v>
      </c>
      <c r="C171" s="20" t="s">
        <v>722</v>
      </c>
      <c r="D171" s="20" t="s">
        <v>723</v>
      </c>
      <c r="E171" s="22" t="s">
        <v>704</v>
      </c>
      <c r="F171" s="20" t="s">
        <v>724</v>
      </c>
      <c r="G171" s="19">
        <v>44</v>
      </c>
      <c r="H171" s="19"/>
      <c r="I171" s="19"/>
      <c r="J171" s="19">
        <v>44</v>
      </c>
      <c r="K171" s="20"/>
      <c r="L171" s="20"/>
      <c r="M171" s="19" t="s">
        <v>27</v>
      </c>
      <c r="N171" s="43" t="s">
        <v>725</v>
      </c>
      <c r="O171" s="43" t="s">
        <v>726</v>
      </c>
      <c r="P171" s="20" t="s">
        <v>722</v>
      </c>
      <c r="Q171" s="20"/>
    </row>
    <row r="172" s="2" customFormat="1" ht="29.1" customHeight="1" spans="1:17">
      <c r="A172" s="17" t="s">
        <v>727</v>
      </c>
      <c r="B172" s="17"/>
      <c r="C172" s="17"/>
      <c r="D172" s="17"/>
      <c r="E172" s="17"/>
      <c r="F172" s="17"/>
      <c r="G172" s="21">
        <f t="shared" ref="G172:L172" si="7">SUM(G151:G165,G167:G171)</f>
        <v>784</v>
      </c>
      <c r="H172" s="21">
        <f t="shared" si="7"/>
        <v>260</v>
      </c>
      <c r="I172" s="21">
        <f t="shared" si="7"/>
        <v>0</v>
      </c>
      <c r="J172" s="21">
        <f t="shared" si="7"/>
        <v>421</v>
      </c>
      <c r="K172" s="21">
        <f t="shared" si="7"/>
        <v>103</v>
      </c>
      <c r="L172" s="21">
        <f t="shared" si="7"/>
        <v>0</v>
      </c>
      <c r="M172" s="23"/>
      <c r="N172" s="23"/>
      <c r="O172" s="23"/>
      <c r="P172" s="23"/>
      <c r="Q172" s="23"/>
    </row>
    <row r="173" s="3" customFormat="1" ht="33" customHeight="1" spans="1:17">
      <c r="A173" s="17" t="s">
        <v>21</v>
      </c>
      <c r="B173" s="17"/>
      <c r="C173" s="17"/>
      <c r="D173" s="17"/>
      <c r="E173" s="17"/>
      <c r="F173" s="17"/>
      <c r="G173" s="17"/>
      <c r="H173" s="17"/>
      <c r="I173" s="17"/>
      <c r="J173" s="17"/>
      <c r="K173" s="17"/>
      <c r="L173" s="17"/>
      <c r="M173" s="17"/>
      <c r="N173" s="17"/>
      <c r="O173" s="17"/>
      <c r="P173" s="17"/>
      <c r="Q173" s="17"/>
    </row>
    <row r="174" s="3" customFormat="1" ht="204.95" customHeight="1" spans="1:17">
      <c r="A174" s="19">
        <v>148</v>
      </c>
      <c r="B174" s="19" t="s">
        <v>728</v>
      </c>
      <c r="C174" s="19" t="s">
        <v>729</v>
      </c>
      <c r="D174" s="19" t="s">
        <v>730</v>
      </c>
      <c r="E174" s="19" t="s">
        <v>34</v>
      </c>
      <c r="F174" s="20" t="s">
        <v>731</v>
      </c>
      <c r="G174" s="19">
        <v>100</v>
      </c>
      <c r="H174" s="19"/>
      <c r="I174" s="19"/>
      <c r="J174" s="19">
        <v>100</v>
      </c>
      <c r="K174" s="19"/>
      <c r="L174" s="19"/>
      <c r="M174" s="19" t="s">
        <v>732</v>
      </c>
      <c r="N174" s="19" t="s">
        <v>733</v>
      </c>
      <c r="O174" s="19" t="s">
        <v>734</v>
      </c>
      <c r="P174" s="19" t="s">
        <v>729</v>
      </c>
      <c r="Q174" s="19"/>
    </row>
    <row r="175" s="3" customFormat="1" ht="123" customHeight="1" spans="1:17">
      <c r="A175" s="19">
        <v>149</v>
      </c>
      <c r="B175" s="19" t="s">
        <v>728</v>
      </c>
      <c r="C175" s="19" t="s">
        <v>735</v>
      </c>
      <c r="D175" s="19" t="s">
        <v>736</v>
      </c>
      <c r="E175" s="19" t="s">
        <v>34</v>
      </c>
      <c r="F175" s="20" t="s">
        <v>737</v>
      </c>
      <c r="G175" s="19">
        <v>18</v>
      </c>
      <c r="H175" s="19"/>
      <c r="I175" s="19"/>
      <c r="J175" s="25"/>
      <c r="K175" s="19">
        <v>18</v>
      </c>
      <c r="L175" s="19"/>
      <c r="M175" s="19" t="s">
        <v>732</v>
      </c>
      <c r="N175" s="19" t="s">
        <v>733</v>
      </c>
      <c r="O175" s="19" t="s">
        <v>738</v>
      </c>
      <c r="P175" s="19" t="s">
        <v>735</v>
      </c>
      <c r="Q175" s="19"/>
    </row>
    <row r="176" s="3" customFormat="1" ht="146.1" customHeight="1" spans="1:17">
      <c r="A176" s="19">
        <v>150</v>
      </c>
      <c r="B176" s="19" t="s">
        <v>728</v>
      </c>
      <c r="C176" s="19" t="s">
        <v>739</v>
      </c>
      <c r="D176" s="19" t="s">
        <v>740</v>
      </c>
      <c r="E176" s="19" t="s">
        <v>34</v>
      </c>
      <c r="F176" s="20" t="s">
        <v>741</v>
      </c>
      <c r="G176" s="19">
        <v>30</v>
      </c>
      <c r="H176" s="19"/>
      <c r="I176" s="19"/>
      <c r="J176" s="19">
        <v>30</v>
      </c>
      <c r="K176" s="19"/>
      <c r="L176" s="19"/>
      <c r="M176" s="19" t="s">
        <v>732</v>
      </c>
      <c r="N176" s="19" t="s">
        <v>733</v>
      </c>
      <c r="O176" s="19" t="s">
        <v>742</v>
      </c>
      <c r="P176" s="19" t="s">
        <v>739</v>
      </c>
      <c r="Q176" s="19"/>
    </row>
    <row r="177" s="3" customFormat="1" ht="119.1" customHeight="1" spans="1:17">
      <c r="A177" s="19">
        <v>151</v>
      </c>
      <c r="B177" s="19" t="s">
        <v>728</v>
      </c>
      <c r="C177" s="19" t="s">
        <v>743</v>
      </c>
      <c r="D177" s="19" t="s">
        <v>744</v>
      </c>
      <c r="E177" s="19" t="s">
        <v>63</v>
      </c>
      <c r="F177" s="20" t="s">
        <v>745</v>
      </c>
      <c r="G177" s="19">
        <v>68.1</v>
      </c>
      <c r="H177" s="19"/>
      <c r="I177" s="19"/>
      <c r="J177" s="19">
        <v>50</v>
      </c>
      <c r="K177" s="19"/>
      <c r="L177" s="19">
        <v>18.1</v>
      </c>
      <c r="M177" s="19" t="s">
        <v>732</v>
      </c>
      <c r="N177" s="19" t="s">
        <v>733</v>
      </c>
      <c r="O177" s="19" t="s">
        <v>746</v>
      </c>
      <c r="P177" s="19" t="s">
        <v>743</v>
      </c>
      <c r="Q177" s="19"/>
    </row>
    <row r="178" s="3" customFormat="1" ht="117.95" customHeight="1" spans="1:17">
      <c r="A178" s="19">
        <v>152</v>
      </c>
      <c r="B178" s="19" t="s">
        <v>728</v>
      </c>
      <c r="C178" s="19" t="s">
        <v>747</v>
      </c>
      <c r="D178" s="19" t="s">
        <v>748</v>
      </c>
      <c r="E178" s="19" t="s">
        <v>63</v>
      </c>
      <c r="F178" s="20" t="s">
        <v>749</v>
      </c>
      <c r="G178" s="19">
        <v>65</v>
      </c>
      <c r="H178" s="19"/>
      <c r="I178" s="19"/>
      <c r="J178" s="19">
        <v>65</v>
      </c>
      <c r="K178" s="19"/>
      <c r="L178" s="19"/>
      <c r="M178" s="19" t="s">
        <v>732</v>
      </c>
      <c r="N178" s="19" t="s">
        <v>733</v>
      </c>
      <c r="O178" s="19" t="s">
        <v>750</v>
      </c>
      <c r="P178" s="19" t="s">
        <v>747</v>
      </c>
      <c r="Q178" s="19"/>
    </row>
    <row r="179" s="3" customFormat="1" ht="75" customHeight="1" spans="1:17">
      <c r="A179" s="19">
        <v>153</v>
      </c>
      <c r="B179" s="19" t="s">
        <v>728</v>
      </c>
      <c r="C179" s="19" t="s">
        <v>751</v>
      </c>
      <c r="D179" s="19" t="s">
        <v>752</v>
      </c>
      <c r="E179" s="19" t="s">
        <v>753</v>
      </c>
      <c r="F179" s="20" t="s">
        <v>754</v>
      </c>
      <c r="G179" s="19">
        <v>30</v>
      </c>
      <c r="H179" s="19"/>
      <c r="I179" s="19"/>
      <c r="J179" s="19">
        <v>30</v>
      </c>
      <c r="K179" s="19"/>
      <c r="L179" s="19"/>
      <c r="M179" s="19" t="s">
        <v>732</v>
      </c>
      <c r="N179" s="19" t="s">
        <v>733</v>
      </c>
      <c r="O179" s="19" t="s">
        <v>755</v>
      </c>
      <c r="P179" s="19" t="s">
        <v>751</v>
      </c>
      <c r="Q179" s="19"/>
    </row>
    <row r="180" s="3" customFormat="1" ht="75" customHeight="1" spans="1:17">
      <c r="A180" s="19">
        <v>154</v>
      </c>
      <c r="B180" s="19" t="s">
        <v>728</v>
      </c>
      <c r="C180" s="19" t="s">
        <v>756</v>
      </c>
      <c r="D180" s="19" t="s">
        <v>757</v>
      </c>
      <c r="E180" s="19" t="s">
        <v>63</v>
      </c>
      <c r="F180" s="20" t="s">
        <v>758</v>
      </c>
      <c r="G180" s="19">
        <v>30</v>
      </c>
      <c r="H180" s="19"/>
      <c r="I180" s="19"/>
      <c r="J180" s="19">
        <v>30</v>
      </c>
      <c r="K180" s="19"/>
      <c r="L180" s="19"/>
      <c r="M180" s="19" t="s">
        <v>732</v>
      </c>
      <c r="N180" s="19" t="s">
        <v>733</v>
      </c>
      <c r="O180" s="19" t="s">
        <v>759</v>
      </c>
      <c r="P180" s="19" t="s">
        <v>756</v>
      </c>
      <c r="Q180" s="19"/>
    </row>
    <row r="181" s="3" customFormat="1" ht="131.1" customHeight="1" spans="1:17">
      <c r="A181" s="19">
        <v>155</v>
      </c>
      <c r="B181" s="19" t="s">
        <v>728</v>
      </c>
      <c r="C181" s="19" t="s">
        <v>760</v>
      </c>
      <c r="D181" s="19" t="s">
        <v>761</v>
      </c>
      <c r="E181" s="19" t="s">
        <v>63</v>
      </c>
      <c r="F181" s="20" t="s">
        <v>762</v>
      </c>
      <c r="G181" s="19">
        <v>26</v>
      </c>
      <c r="H181" s="19"/>
      <c r="I181" s="19"/>
      <c r="J181" s="19">
        <v>26</v>
      </c>
      <c r="K181" s="19"/>
      <c r="L181" s="19"/>
      <c r="M181" s="19" t="s">
        <v>732</v>
      </c>
      <c r="N181" s="19" t="s">
        <v>733</v>
      </c>
      <c r="O181" s="19" t="s">
        <v>763</v>
      </c>
      <c r="P181" s="19" t="s">
        <v>760</v>
      </c>
      <c r="Q181" s="19"/>
    </row>
    <row r="182" s="3" customFormat="1" ht="102" customHeight="1" spans="1:17">
      <c r="A182" s="19">
        <v>156</v>
      </c>
      <c r="B182" s="19" t="s">
        <v>728</v>
      </c>
      <c r="C182" s="19" t="s">
        <v>764</v>
      </c>
      <c r="D182" s="19" t="s">
        <v>765</v>
      </c>
      <c r="E182" s="19" t="s">
        <v>63</v>
      </c>
      <c r="F182" s="20" t="s">
        <v>766</v>
      </c>
      <c r="G182" s="19">
        <v>30</v>
      </c>
      <c r="H182" s="19"/>
      <c r="I182" s="19"/>
      <c r="J182" s="19">
        <v>30</v>
      </c>
      <c r="K182" s="19"/>
      <c r="L182" s="19"/>
      <c r="M182" s="19" t="s">
        <v>732</v>
      </c>
      <c r="N182" s="19" t="s">
        <v>733</v>
      </c>
      <c r="O182" s="19" t="s">
        <v>767</v>
      </c>
      <c r="P182" s="19" t="s">
        <v>764</v>
      </c>
      <c r="Q182" s="19"/>
    </row>
    <row r="183" s="3" customFormat="1" ht="96.95" customHeight="1" spans="1:17">
      <c r="A183" s="19">
        <v>157</v>
      </c>
      <c r="B183" s="19" t="s">
        <v>728</v>
      </c>
      <c r="C183" s="19" t="s">
        <v>768</v>
      </c>
      <c r="D183" s="19" t="s">
        <v>769</v>
      </c>
      <c r="E183" s="19" t="s">
        <v>63</v>
      </c>
      <c r="F183" s="20" t="s">
        <v>770</v>
      </c>
      <c r="G183" s="19">
        <v>20</v>
      </c>
      <c r="H183" s="19"/>
      <c r="I183" s="19"/>
      <c r="J183" s="25"/>
      <c r="K183" s="19">
        <v>20</v>
      </c>
      <c r="L183" s="19"/>
      <c r="M183" s="19" t="s">
        <v>732</v>
      </c>
      <c r="N183" s="19" t="s">
        <v>733</v>
      </c>
      <c r="O183" s="19" t="s">
        <v>771</v>
      </c>
      <c r="P183" s="19" t="s">
        <v>768</v>
      </c>
      <c r="Q183" s="19"/>
    </row>
    <row r="184" s="3" customFormat="1" ht="96" customHeight="1" spans="1:17">
      <c r="A184" s="19">
        <v>158</v>
      </c>
      <c r="B184" s="19" t="s">
        <v>728</v>
      </c>
      <c r="C184" s="19" t="s">
        <v>772</v>
      </c>
      <c r="D184" s="19" t="s">
        <v>773</v>
      </c>
      <c r="E184" s="19" t="s">
        <v>63</v>
      </c>
      <c r="F184" s="20" t="s">
        <v>774</v>
      </c>
      <c r="G184" s="19">
        <v>30</v>
      </c>
      <c r="H184" s="19"/>
      <c r="I184" s="19"/>
      <c r="J184" s="19">
        <v>30</v>
      </c>
      <c r="K184" s="19"/>
      <c r="L184" s="19"/>
      <c r="M184" s="19" t="s">
        <v>732</v>
      </c>
      <c r="N184" s="19" t="s">
        <v>733</v>
      </c>
      <c r="O184" s="19" t="s">
        <v>775</v>
      </c>
      <c r="P184" s="19" t="s">
        <v>772</v>
      </c>
      <c r="Q184" s="19"/>
    </row>
    <row r="185" s="3" customFormat="1" ht="93.95" customHeight="1" spans="1:17">
      <c r="A185" s="19">
        <v>159</v>
      </c>
      <c r="B185" s="19" t="s">
        <v>728</v>
      </c>
      <c r="C185" s="19" t="s">
        <v>776</v>
      </c>
      <c r="D185" s="19" t="s">
        <v>777</v>
      </c>
      <c r="E185" s="19" t="s">
        <v>63</v>
      </c>
      <c r="F185" s="20" t="s">
        <v>778</v>
      </c>
      <c r="G185" s="19">
        <v>20</v>
      </c>
      <c r="H185" s="19"/>
      <c r="I185" s="19"/>
      <c r="J185" s="25"/>
      <c r="K185" s="19">
        <v>20</v>
      </c>
      <c r="L185" s="19"/>
      <c r="M185" s="19" t="s">
        <v>732</v>
      </c>
      <c r="N185" s="19" t="s">
        <v>733</v>
      </c>
      <c r="O185" s="19" t="s">
        <v>779</v>
      </c>
      <c r="P185" s="19" t="s">
        <v>776</v>
      </c>
      <c r="Q185" s="19"/>
    </row>
    <row r="186" s="3" customFormat="1" ht="87" customHeight="1" spans="1:17">
      <c r="A186" s="19">
        <v>160</v>
      </c>
      <c r="B186" s="19" t="s">
        <v>728</v>
      </c>
      <c r="C186" s="19" t="s">
        <v>780</v>
      </c>
      <c r="D186" s="19" t="s">
        <v>781</v>
      </c>
      <c r="E186" s="19" t="s">
        <v>63</v>
      </c>
      <c r="F186" s="20" t="s">
        <v>782</v>
      </c>
      <c r="G186" s="19">
        <v>20</v>
      </c>
      <c r="H186" s="19"/>
      <c r="I186" s="19"/>
      <c r="J186" s="25"/>
      <c r="K186" s="19">
        <v>20</v>
      </c>
      <c r="L186" s="19"/>
      <c r="M186" s="19" t="s">
        <v>732</v>
      </c>
      <c r="N186" s="19" t="s">
        <v>733</v>
      </c>
      <c r="O186" s="19" t="s">
        <v>783</v>
      </c>
      <c r="P186" s="19" t="s">
        <v>780</v>
      </c>
      <c r="Q186" s="19"/>
    </row>
    <row r="187" s="3" customFormat="1" ht="26.1" customHeight="1" spans="1:17">
      <c r="A187" s="17" t="s">
        <v>95</v>
      </c>
      <c r="B187" s="17"/>
      <c r="C187" s="17"/>
      <c r="D187" s="17"/>
      <c r="E187" s="19"/>
      <c r="F187" s="20"/>
      <c r="G187" s="17"/>
      <c r="H187" s="17"/>
      <c r="I187" s="17"/>
      <c r="J187" s="17"/>
      <c r="K187" s="17"/>
      <c r="L187" s="17"/>
      <c r="M187" s="19"/>
      <c r="N187" s="19"/>
      <c r="O187" s="19"/>
      <c r="P187" s="19"/>
      <c r="Q187" s="19"/>
    </row>
    <row r="188" s="3" customFormat="1" ht="105" customHeight="1" spans="1:17">
      <c r="A188" s="19">
        <v>161</v>
      </c>
      <c r="B188" s="19" t="s">
        <v>728</v>
      </c>
      <c r="C188" s="22" t="s">
        <v>784</v>
      </c>
      <c r="D188" s="19" t="s">
        <v>785</v>
      </c>
      <c r="E188" s="19" t="s">
        <v>786</v>
      </c>
      <c r="F188" s="23" t="s">
        <v>787</v>
      </c>
      <c r="G188" s="22">
        <v>60</v>
      </c>
      <c r="H188" s="19"/>
      <c r="I188" s="19"/>
      <c r="J188" s="22">
        <v>60</v>
      </c>
      <c r="K188" s="19"/>
      <c r="L188" s="19"/>
      <c r="M188" s="19" t="s">
        <v>732</v>
      </c>
      <c r="N188" s="22" t="s">
        <v>788</v>
      </c>
      <c r="O188" s="23" t="s">
        <v>789</v>
      </c>
      <c r="P188" s="22" t="s">
        <v>784</v>
      </c>
      <c r="Q188" s="17"/>
    </row>
    <row r="189" s="3" customFormat="1" ht="98.1" customHeight="1" spans="1:17">
      <c r="A189" s="19">
        <v>162</v>
      </c>
      <c r="B189" s="19" t="s">
        <v>728</v>
      </c>
      <c r="C189" s="22" t="s">
        <v>790</v>
      </c>
      <c r="D189" s="19" t="s">
        <v>791</v>
      </c>
      <c r="E189" s="19" t="s">
        <v>792</v>
      </c>
      <c r="F189" s="23" t="s">
        <v>793</v>
      </c>
      <c r="G189" s="22">
        <v>10</v>
      </c>
      <c r="H189" s="19"/>
      <c r="I189" s="19"/>
      <c r="J189" s="22"/>
      <c r="K189" s="19">
        <v>10</v>
      </c>
      <c r="L189" s="19"/>
      <c r="M189" s="19" t="s">
        <v>732</v>
      </c>
      <c r="N189" s="22" t="s">
        <v>788</v>
      </c>
      <c r="O189" s="19" t="s">
        <v>794</v>
      </c>
      <c r="P189" s="22" t="s">
        <v>790</v>
      </c>
      <c r="Q189" s="17"/>
    </row>
    <row r="190" s="3" customFormat="1" ht="90.95" customHeight="1" spans="1:17">
      <c r="A190" s="19">
        <v>163</v>
      </c>
      <c r="B190" s="19" t="s">
        <v>728</v>
      </c>
      <c r="C190" s="22" t="s">
        <v>795</v>
      </c>
      <c r="D190" s="19" t="s">
        <v>796</v>
      </c>
      <c r="E190" s="19" t="s">
        <v>792</v>
      </c>
      <c r="F190" s="23" t="s">
        <v>797</v>
      </c>
      <c r="G190" s="22">
        <v>30</v>
      </c>
      <c r="H190" s="19"/>
      <c r="I190" s="19"/>
      <c r="J190" s="22">
        <v>30</v>
      </c>
      <c r="K190" s="19"/>
      <c r="L190" s="19"/>
      <c r="M190" s="19" t="s">
        <v>732</v>
      </c>
      <c r="N190" s="22" t="s">
        <v>788</v>
      </c>
      <c r="O190" s="22" t="s">
        <v>798</v>
      </c>
      <c r="P190" s="22" t="s">
        <v>795</v>
      </c>
      <c r="Q190" s="17"/>
    </row>
    <row r="191" s="3" customFormat="1" ht="66.95" customHeight="1" spans="1:17">
      <c r="A191" s="19">
        <v>164</v>
      </c>
      <c r="B191" s="19" t="s">
        <v>728</v>
      </c>
      <c r="C191" s="19" t="s">
        <v>799</v>
      </c>
      <c r="D191" s="19" t="s">
        <v>800</v>
      </c>
      <c r="E191" s="19" t="s">
        <v>792</v>
      </c>
      <c r="F191" s="23" t="s">
        <v>801</v>
      </c>
      <c r="G191" s="19">
        <v>30</v>
      </c>
      <c r="H191" s="19"/>
      <c r="I191" s="19"/>
      <c r="J191" s="19">
        <v>30</v>
      </c>
      <c r="K191" s="19"/>
      <c r="L191" s="19"/>
      <c r="M191" s="19" t="s">
        <v>732</v>
      </c>
      <c r="N191" s="22" t="s">
        <v>788</v>
      </c>
      <c r="O191" s="19" t="s">
        <v>802</v>
      </c>
      <c r="P191" s="19" t="s">
        <v>799</v>
      </c>
      <c r="Q191" s="17"/>
    </row>
    <row r="192" s="3" customFormat="1" ht="75" customHeight="1" spans="1:17">
      <c r="A192" s="19">
        <v>165</v>
      </c>
      <c r="B192" s="19" t="s">
        <v>728</v>
      </c>
      <c r="C192" s="22" t="s">
        <v>803</v>
      </c>
      <c r="D192" s="19" t="s">
        <v>804</v>
      </c>
      <c r="E192" s="19" t="s">
        <v>124</v>
      </c>
      <c r="F192" s="23" t="s">
        <v>805</v>
      </c>
      <c r="G192" s="22">
        <v>20</v>
      </c>
      <c r="H192" s="19"/>
      <c r="I192" s="19"/>
      <c r="J192" s="25"/>
      <c r="K192" s="22">
        <v>20</v>
      </c>
      <c r="L192" s="19"/>
      <c r="M192" s="19" t="s">
        <v>732</v>
      </c>
      <c r="N192" s="22" t="s">
        <v>788</v>
      </c>
      <c r="O192" s="22" t="s">
        <v>806</v>
      </c>
      <c r="P192" s="22" t="s">
        <v>803</v>
      </c>
      <c r="Q192" s="17"/>
    </row>
    <row r="193" s="3" customFormat="1" ht="80.1" customHeight="1" spans="1:17">
      <c r="A193" s="19">
        <v>166</v>
      </c>
      <c r="B193" s="19" t="s">
        <v>728</v>
      </c>
      <c r="C193" s="22" t="s">
        <v>807</v>
      </c>
      <c r="D193" s="19" t="s">
        <v>808</v>
      </c>
      <c r="E193" s="19" t="s">
        <v>124</v>
      </c>
      <c r="F193" s="23" t="s">
        <v>809</v>
      </c>
      <c r="G193" s="22">
        <v>20</v>
      </c>
      <c r="H193" s="19"/>
      <c r="I193" s="19"/>
      <c r="J193" s="25"/>
      <c r="K193" s="22">
        <v>20</v>
      </c>
      <c r="L193" s="19"/>
      <c r="M193" s="19" t="s">
        <v>732</v>
      </c>
      <c r="N193" s="22" t="s">
        <v>788</v>
      </c>
      <c r="O193" s="22" t="s">
        <v>810</v>
      </c>
      <c r="P193" s="22" t="s">
        <v>807</v>
      </c>
      <c r="Q193" s="17"/>
    </row>
    <row r="194" s="3" customFormat="1" ht="123" customHeight="1" spans="1:17">
      <c r="A194" s="19">
        <v>167</v>
      </c>
      <c r="B194" s="19" t="s">
        <v>728</v>
      </c>
      <c r="C194" s="22" t="s">
        <v>811</v>
      </c>
      <c r="D194" s="22" t="s">
        <v>812</v>
      </c>
      <c r="E194" s="19" t="s">
        <v>124</v>
      </c>
      <c r="F194" s="23" t="s">
        <v>813</v>
      </c>
      <c r="G194" s="22">
        <v>16</v>
      </c>
      <c r="H194" s="19"/>
      <c r="I194" s="19"/>
      <c r="J194" s="25"/>
      <c r="K194" s="22">
        <v>16</v>
      </c>
      <c r="L194" s="19"/>
      <c r="M194" s="19" t="s">
        <v>732</v>
      </c>
      <c r="N194" s="22" t="s">
        <v>788</v>
      </c>
      <c r="O194" s="23" t="s">
        <v>814</v>
      </c>
      <c r="P194" s="22" t="s">
        <v>811</v>
      </c>
      <c r="Q194" s="17"/>
    </row>
    <row r="195" s="3" customFormat="1" ht="63" customHeight="1" spans="1:17">
      <c r="A195" s="19">
        <v>168</v>
      </c>
      <c r="B195" s="19" t="s">
        <v>728</v>
      </c>
      <c r="C195" s="22" t="s">
        <v>815</v>
      </c>
      <c r="D195" s="19" t="s">
        <v>816</v>
      </c>
      <c r="E195" s="19" t="s">
        <v>792</v>
      </c>
      <c r="F195" s="23" t="s">
        <v>817</v>
      </c>
      <c r="G195" s="22">
        <v>10</v>
      </c>
      <c r="H195" s="19"/>
      <c r="I195" s="19"/>
      <c r="J195" s="25"/>
      <c r="K195" s="22">
        <v>10</v>
      </c>
      <c r="L195" s="19"/>
      <c r="M195" s="19" t="s">
        <v>732</v>
      </c>
      <c r="N195" s="22" t="s">
        <v>788</v>
      </c>
      <c r="O195" s="22" t="s">
        <v>818</v>
      </c>
      <c r="P195" s="22" t="s">
        <v>815</v>
      </c>
      <c r="Q195" s="17"/>
    </row>
    <row r="196" s="3" customFormat="1" ht="71.1" customHeight="1" spans="1:17">
      <c r="A196" s="19">
        <v>169</v>
      </c>
      <c r="B196" s="19" t="s">
        <v>728</v>
      </c>
      <c r="C196" s="22" t="s">
        <v>819</v>
      </c>
      <c r="D196" s="22" t="s">
        <v>820</v>
      </c>
      <c r="E196" s="19" t="s">
        <v>124</v>
      </c>
      <c r="F196" s="23" t="s">
        <v>821</v>
      </c>
      <c r="G196" s="22">
        <v>40</v>
      </c>
      <c r="H196" s="19"/>
      <c r="I196" s="19"/>
      <c r="J196" s="22">
        <v>40</v>
      </c>
      <c r="K196" s="19"/>
      <c r="L196" s="19"/>
      <c r="M196" s="19" t="s">
        <v>732</v>
      </c>
      <c r="N196" s="22" t="s">
        <v>788</v>
      </c>
      <c r="O196" s="22" t="s">
        <v>822</v>
      </c>
      <c r="P196" s="22" t="s">
        <v>819</v>
      </c>
      <c r="Q196" s="17"/>
    </row>
    <row r="197" s="3" customFormat="1" ht="126" customHeight="1" spans="1:17">
      <c r="A197" s="19">
        <v>170</v>
      </c>
      <c r="B197" s="19" t="s">
        <v>728</v>
      </c>
      <c r="C197" s="19" t="s">
        <v>823</v>
      </c>
      <c r="D197" s="19" t="s">
        <v>824</v>
      </c>
      <c r="E197" s="19" t="s">
        <v>124</v>
      </c>
      <c r="F197" s="20" t="s">
        <v>825</v>
      </c>
      <c r="G197" s="19">
        <v>22</v>
      </c>
      <c r="H197" s="19"/>
      <c r="I197" s="19"/>
      <c r="J197" s="25"/>
      <c r="K197" s="19">
        <v>22</v>
      </c>
      <c r="L197" s="19"/>
      <c r="M197" s="19" t="s">
        <v>732</v>
      </c>
      <c r="N197" s="22" t="s">
        <v>788</v>
      </c>
      <c r="O197" s="19" t="s">
        <v>826</v>
      </c>
      <c r="P197" s="19" t="s">
        <v>823</v>
      </c>
      <c r="Q197" s="17"/>
    </row>
    <row r="198" s="3" customFormat="1" ht="75" customHeight="1" spans="1:17">
      <c r="A198" s="19">
        <v>171</v>
      </c>
      <c r="B198" s="19" t="s">
        <v>728</v>
      </c>
      <c r="C198" s="19" t="s">
        <v>827</v>
      </c>
      <c r="D198" s="19" t="s">
        <v>828</v>
      </c>
      <c r="E198" s="19" t="s">
        <v>124</v>
      </c>
      <c r="F198" s="20" t="s">
        <v>829</v>
      </c>
      <c r="G198" s="19">
        <v>12</v>
      </c>
      <c r="H198" s="19"/>
      <c r="I198" s="19"/>
      <c r="J198" s="19"/>
      <c r="K198" s="19">
        <v>12</v>
      </c>
      <c r="L198" s="19"/>
      <c r="M198" s="19" t="s">
        <v>732</v>
      </c>
      <c r="N198" s="22" t="s">
        <v>788</v>
      </c>
      <c r="O198" s="19" t="s">
        <v>830</v>
      </c>
      <c r="P198" s="19" t="s">
        <v>827</v>
      </c>
      <c r="Q198" s="17"/>
    </row>
    <row r="199" s="3" customFormat="1" ht="77.1" customHeight="1" spans="1:17">
      <c r="A199" s="19">
        <v>172</v>
      </c>
      <c r="B199" s="19" t="s">
        <v>728</v>
      </c>
      <c r="C199" s="19" t="s">
        <v>831</v>
      </c>
      <c r="D199" s="19" t="s">
        <v>832</v>
      </c>
      <c r="E199" s="19" t="s">
        <v>833</v>
      </c>
      <c r="F199" s="20" t="s">
        <v>834</v>
      </c>
      <c r="G199" s="19">
        <v>7</v>
      </c>
      <c r="H199" s="19"/>
      <c r="I199" s="19"/>
      <c r="J199" s="19"/>
      <c r="K199" s="19">
        <v>7</v>
      </c>
      <c r="L199" s="19"/>
      <c r="M199" s="19" t="s">
        <v>732</v>
      </c>
      <c r="N199" s="22" t="s">
        <v>788</v>
      </c>
      <c r="O199" s="19" t="s">
        <v>835</v>
      </c>
      <c r="P199" s="19" t="s">
        <v>831</v>
      </c>
      <c r="Q199" s="17"/>
    </row>
    <row r="200" s="2" customFormat="1" ht="29.1" customHeight="1" spans="1:17">
      <c r="A200" s="17" t="s">
        <v>836</v>
      </c>
      <c r="B200" s="17"/>
      <c r="C200" s="17"/>
      <c r="D200" s="17"/>
      <c r="E200" s="17"/>
      <c r="F200" s="17"/>
      <c r="G200" s="21">
        <f t="shared" ref="G200:L200" si="8">SUM(G174:G186,G188:G199)</f>
        <v>764.1</v>
      </c>
      <c r="H200" s="21">
        <f t="shared" si="8"/>
        <v>0</v>
      </c>
      <c r="I200" s="21">
        <f t="shared" si="8"/>
        <v>0</v>
      </c>
      <c r="J200" s="21">
        <f t="shared" si="8"/>
        <v>551</v>
      </c>
      <c r="K200" s="21">
        <f t="shared" si="8"/>
        <v>195</v>
      </c>
      <c r="L200" s="21">
        <f t="shared" si="8"/>
        <v>18.1</v>
      </c>
      <c r="M200" s="23"/>
      <c r="N200" s="23"/>
      <c r="O200" s="23"/>
      <c r="P200" s="23"/>
      <c r="Q200" s="23"/>
    </row>
    <row r="201" s="8" customFormat="1" ht="21" customHeight="1" spans="1:17">
      <c r="A201" s="17" t="s">
        <v>21</v>
      </c>
      <c r="B201" s="17"/>
      <c r="C201" s="17"/>
      <c r="D201" s="17"/>
      <c r="E201" s="17"/>
      <c r="F201" s="17"/>
      <c r="G201" s="17"/>
      <c r="H201" s="17"/>
      <c r="I201" s="17"/>
      <c r="J201" s="17"/>
      <c r="K201" s="17"/>
      <c r="L201" s="17"/>
      <c r="M201" s="17"/>
      <c r="N201" s="17"/>
      <c r="O201" s="17"/>
      <c r="P201" s="17"/>
      <c r="Q201" s="17"/>
    </row>
    <row r="202" s="3" customFormat="1" ht="75" customHeight="1" spans="1:17">
      <c r="A202" s="19">
        <v>173</v>
      </c>
      <c r="B202" s="19" t="s">
        <v>837</v>
      </c>
      <c r="C202" s="19" t="s">
        <v>838</v>
      </c>
      <c r="D202" s="19" t="s">
        <v>839</v>
      </c>
      <c r="E202" s="19" t="s">
        <v>73</v>
      </c>
      <c r="F202" s="20" t="s">
        <v>840</v>
      </c>
      <c r="G202" s="19">
        <v>45</v>
      </c>
      <c r="H202" s="19"/>
      <c r="I202" s="19"/>
      <c r="J202" s="19">
        <v>45</v>
      </c>
      <c r="K202" s="19"/>
      <c r="L202" s="19"/>
      <c r="M202" s="19" t="s">
        <v>27</v>
      </c>
      <c r="N202" s="19" t="s">
        <v>841</v>
      </c>
      <c r="O202" s="19" t="s">
        <v>842</v>
      </c>
      <c r="P202" s="19" t="s">
        <v>843</v>
      </c>
      <c r="Q202" s="19"/>
    </row>
    <row r="203" s="3" customFormat="1" ht="74.1" customHeight="1" spans="1:17">
      <c r="A203" s="19">
        <v>174</v>
      </c>
      <c r="B203" s="19" t="s">
        <v>837</v>
      </c>
      <c r="C203" s="19" t="s">
        <v>844</v>
      </c>
      <c r="D203" s="19" t="s">
        <v>845</v>
      </c>
      <c r="E203" s="19" t="s">
        <v>49</v>
      </c>
      <c r="F203" s="20" t="s">
        <v>846</v>
      </c>
      <c r="G203" s="19">
        <v>20</v>
      </c>
      <c r="H203" s="19"/>
      <c r="I203" s="19"/>
      <c r="J203" s="19"/>
      <c r="K203" s="19">
        <v>20</v>
      </c>
      <c r="L203" s="19"/>
      <c r="M203" s="19" t="s">
        <v>27</v>
      </c>
      <c r="N203" s="19" t="s">
        <v>847</v>
      </c>
      <c r="O203" s="19" t="s">
        <v>848</v>
      </c>
      <c r="P203" s="19" t="s">
        <v>849</v>
      </c>
      <c r="Q203" s="19"/>
    </row>
    <row r="204" s="3" customFormat="1" ht="68.1" customHeight="1" spans="1:17">
      <c r="A204" s="19">
        <v>175</v>
      </c>
      <c r="B204" s="19" t="s">
        <v>837</v>
      </c>
      <c r="C204" s="19" t="s">
        <v>850</v>
      </c>
      <c r="D204" s="19" t="s">
        <v>851</v>
      </c>
      <c r="E204" s="19" t="s">
        <v>49</v>
      </c>
      <c r="F204" s="20" t="s">
        <v>852</v>
      </c>
      <c r="G204" s="19">
        <v>16</v>
      </c>
      <c r="H204" s="19"/>
      <c r="I204" s="19"/>
      <c r="J204" s="19"/>
      <c r="K204" s="19">
        <v>16</v>
      </c>
      <c r="L204" s="19"/>
      <c r="M204" s="19" t="s">
        <v>27</v>
      </c>
      <c r="N204" s="19" t="s">
        <v>847</v>
      </c>
      <c r="O204" s="19" t="s">
        <v>853</v>
      </c>
      <c r="P204" s="19" t="s">
        <v>854</v>
      </c>
      <c r="Q204" s="19"/>
    </row>
    <row r="205" s="3" customFormat="1" ht="99" customHeight="1" spans="1:17">
      <c r="A205" s="19">
        <v>176</v>
      </c>
      <c r="B205" s="19" t="s">
        <v>837</v>
      </c>
      <c r="C205" s="19" t="s">
        <v>855</v>
      </c>
      <c r="D205" s="19" t="s">
        <v>856</v>
      </c>
      <c r="E205" s="19" t="s">
        <v>49</v>
      </c>
      <c r="F205" s="20" t="s">
        <v>857</v>
      </c>
      <c r="G205" s="19">
        <v>18</v>
      </c>
      <c r="H205" s="19"/>
      <c r="I205" s="19"/>
      <c r="J205" s="25"/>
      <c r="K205" s="19">
        <v>18</v>
      </c>
      <c r="L205" s="19"/>
      <c r="M205" s="19" t="s">
        <v>27</v>
      </c>
      <c r="N205" s="19" t="s">
        <v>847</v>
      </c>
      <c r="O205" s="19" t="s">
        <v>858</v>
      </c>
      <c r="P205" s="19" t="s">
        <v>859</v>
      </c>
      <c r="Q205" s="19"/>
    </row>
    <row r="206" s="3" customFormat="1" ht="75" customHeight="1" spans="1:17">
      <c r="A206" s="19">
        <v>177</v>
      </c>
      <c r="B206" s="19" t="s">
        <v>837</v>
      </c>
      <c r="C206" s="19" t="s">
        <v>860</v>
      </c>
      <c r="D206" s="19" t="s">
        <v>861</v>
      </c>
      <c r="E206" s="19" t="s">
        <v>753</v>
      </c>
      <c r="F206" s="20" t="s">
        <v>862</v>
      </c>
      <c r="G206" s="19">
        <v>59.2</v>
      </c>
      <c r="H206" s="19"/>
      <c r="I206" s="19"/>
      <c r="J206" s="19">
        <v>59.2</v>
      </c>
      <c r="K206" s="19"/>
      <c r="L206" s="19"/>
      <c r="M206" s="19" t="s">
        <v>27</v>
      </c>
      <c r="N206" s="19" t="s">
        <v>841</v>
      </c>
      <c r="O206" s="19" t="s">
        <v>863</v>
      </c>
      <c r="P206" s="19" t="s">
        <v>864</v>
      </c>
      <c r="Q206" s="19"/>
    </row>
    <row r="207" s="3" customFormat="1" ht="66" customHeight="1" spans="1:17">
      <c r="A207" s="19">
        <v>178</v>
      </c>
      <c r="B207" s="19" t="s">
        <v>837</v>
      </c>
      <c r="C207" s="19" t="s">
        <v>865</v>
      </c>
      <c r="D207" s="19" t="s">
        <v>866</v>
      </c>
      <c r="E207" s="19" t="s">
        <v>73</v>
      </c>
      <c r="F207" s="20" t="s">
        <v>867</v>
      </c>
      <c r="G207" s="19">
        <v>37</v>
      </c>
      <c r="H207" s="19"/>
      <c r="I207" s="19"/>
      <c r="J207" s="19">
        <v>37</v>
      </c>
      <c r="K207" s="19"/>
      <c r="L207" s="19"/>
      <c r="M207" s="19" t="s">
        <v>27</v>
      </c>
      <c r="N207" s="19" t="s">
        <v>841</v>
      </c>
      <c r="O207" s="19" t="s">
        <v>868</v>
      </c>
      <c r="P207" s="19" t="s">
        <v>869</v>
      </c>
      <c r="Q207" s="19"/>
    </row>
    <row r="208" s="3" customFormat="1" ht="84" customHeight="1" spans="1:17">
      <c r="A208" s="19">
        <v>179</v>
      </c>
      <c r="B208" s="19" t="s">
        <v>837</v>
      </c>
      <c r="C208" s="19" t="s">
        <v>870</v>
      </c>
      <c r="D208" s="19" t="s">
        <v>871</v>
      </c>
      <c r="E208" s="19" t="s">
        <v>49</v>
      </c>
      <c r="F208" s="20" t="s">
        <v>872</v>
      </c>
      <c r="G208" s="19">
        <v>40</v>
      </c>
      <c r="H208" s="19"/>
      <c r="I208" s="19"/>
      <c r="J208" s="19">
        <v>40</v>
      </c>
      <c r="K208" s="25"/>
      <c r="L208" s="19"/>
      <c r="M208" s="19" t="s">
        <v>27</v>
      </c>
      <c r="N208" s="19" t="s">
        <v>847</v>
      </c>
      <c r="O208" s="19" t="s">
        <v>873</v>
      </c>
      <c r="P208" s="19" t="s">
        <v>874</v>
      </c>
      <c r="Q208" s="19"/>
    </row>
    <row r="209" s="3" customFormat="1" ht="84" customHeight="1" spans="1:17">
      <c r="A209" s="19">
        <v>180</v>
      </c>
      <c r="B209" s="19" t="s">
        <v>837</v>
      </c>
      <c r="C209" s="19" t="s">
        <v>875</v>
      </c>
      <c r="D209" s="19" t="s">
        <v>876</v>
      </c>
      <c r="E209" s="19" t="s">
        <v>49</v>
      </c>
      <c r="F209" s="20" t="s">
        <v>877</v>
      </c>
      <c r="G209" s="19">
        <v>20</v>
      </c>
      <c r="H209" s="19"/>
      <c r="I209" s="19"/>
      <c r="J209" s="19"/>
      <c r="K209" s="19">
        <v>20</v>
      </c>
      <c r="L209" s="19"/>
      <c r="M209" s="19" t="s">
        <v>27</v>
      </c>
      <c r="N209" s="19" t="s">
        <v>847</v>
      </c>
      <c r="O209" s="19" t="s">
        <v>878</v>
      </c>
      <c r="P209" s="19" t="s">
        <v>879</v>
      </c>
      <c r="Q209" s="19"/>
    </row>
    <row r="210" s="3" customFormat="1" ht="110.1" customHeight="1" spans="1:17">
      <c r="A210" s="19">
        <v>181</v>
      </c>
      <c r="B210" s="19" t="s">
        <v>837</v>
      </c>
      <c r="C210" s="19" t="s">
        <v>880</v>
      </c>
      <c r="D210" s="19" t="s">
        <v>881</v>
      </c>
      <c r="E210" s="19" t="s">
        <v>49</v>
      </c>
      <c r="F210" s="20" t="s">
        <v>882</v>
      </c>
      <c r="G210" s="19">
        <v>38</v>
      </c>
      <c r="H210" s="19"/>
      <c r="I210" s="19"/>
      <c r="J210" s="19">
        <v>38</v>
      </c>
      <c r="K210" s="19"/>
      <c r="L210" s="19"/>
      <c r="M210" s="19" t="s">
        <v>27</v>
      </c>
      <c r="N210" s="19" t="s">
        <v>847</v>
      </c>
      <c r="O210" s="19" t="s">
        <v>883</v>
      </c>
      <c r="P210" s="19" t="s">
        <v>884</v>
      </c>
      <c r="Q210" s="19"/>
    </row>
    <row r="211" s="3" customFormat="1" ht="104.1" customHeight="1" spans="1:17">
      <c r="A211" s="19">
        <v>182</v>
      </c>
      <c r="B211" s="19" t="s">
        <v>837</v>
      </c>
      <c r="C211" s="19" t="s">
        <v>885</v>
      </c>
      <c r="D211" s="19" t="s">
        <v>886</v>
      </c>
      <c r="E211" s="19" t="s">
        <v>73</v>
      </c>
      <c r="F211" s="20" t="s">
        <v>887</v>
      </c>
      <c r="G211" s="19">
        <v>50.3</v>
      </c>
      <c r="H211" s="19"/>
      <c r="I211" s="19"/>
      <c r="J211" s="19">
        <v>50.3</v>
      </c>
      <c r="K211" s="19"/>
      <c r="L211" s="19"/>
      <c r="M211" s="19" t="s">
        <v>27</v>
      </c>
      <c r="N211" s="19" t="s">
        <v>847</v>
      </c>
      <c r="O211" s="19" t="s">
        <v>888</v>
      </c>
      <c r="P211" s="19" t="s">
        <v>889</v>
      </c>
      <c r="Q211" s="19"/>
    </row>
    <row r="212" s="3" customFormat="1" ht="126" customHeight="1" spans="1:17">
      <c r="A212" s="19">
        <v>183</v>
      </c>
      <c r="B212" s="19" t="s">
        <v>837</v>
      </c>
      <c r="C212" s="19" t="s">
        <v>890</v>
      </c>
      <c r="D212" s="19" t="s">
        <v>891</v>
      </c>
      <c r="E212" s="19" t="s">
        <v>73</v>
      </c>
      <c r="F212" s="20" t="s">
        <v>892</v>
      </c>
      <c r="G212" s="19">
        <v>55</v>
      </c>
      <c r="H212" s="19"/>
      <c r="I212" s="19"/>
      <c r="J212" s="19">
        <v>55</v>
      </c>
      <c r="K212" s="19"/>
      <c r="L212" s="19"/>
      <c r="M212" s="19" t="s">
        <v>27</v>
      </c>
      <c r="N212" s="19" t="s">
        <v>841</v>
      </c>
      <c r="O212" s="19" t="s">
        <v>893</v>
      </c>
      <c r="P212" s="19" t="s">
        <v>894</v>
      </c>
      <c r="Q212" s="19"/>
    </row>
    <row r="213" s="3" customFormat="1" ht="129" customHeight="1" spans="1:17">
      <c r="A213" s="19">
        <v>184</v>
      </c>
      <c r="B213" s="19" t="s">
        <v>837</v>
      </c>
      <c r="C213" s="19" t="s">
        <v>890</v>
      </c>
      <c r="D213" s="19" t="s">
        <v>895</v>
      </c>
      <c r="E213" s="19" t="s">
        <v>73</v>
      </c>
      <c r="F213" s="20" t="s">
        <v>896</v>
      </c>
      <c r="G213" s="19">
        <v>58.6</v>
      </c>
      <c r="H213" s="19"/>
      <c r="I213" s="19"/>
      <c r="J213" s="19">
        <v>58.6</v>
      </c>
      <c r="K213" s="19"/>
      <c r="L213" s="19"/>
      <c r="M213" s="19" t="s">
        <v>27</v>
      </c>
      <c r="N213" s="19" t="s">
        <v>841</v>
      </c>
      <c r="O213" s="19" t="s">
        <v>897</v>
      </c>
      <c r="P213" s="19" t="s">
        <v>894</v>
      </c>
      <c r="Q213" s="19"/>
    </row>
    <row r="214" s="3" customFormat="1" ht="63" customHeight="1" spans="1:17">
      <c r="A214" s="19">
        <v>185</v>
      </c>
      <c r="B214" s="19" t="s">
        <v>837</v>
      </c>
      <c r="C214" s="19" t="s">
        <v>898</v>
      </c>
      <c r="D214" s="19" t="s">
        <v>899</v>
      </c>
      <c r="E214" s="19" t="s">
        <v>49</v>
      </c>
      <c r="F214" s="20" t="s">
        <v>900</v>
      </c>
      <c r="G214" s="19">
        <v>17</v>
      </c>
      <c r="H214" s="19"/>
      <c r="I214" s="19"/>
      <c r="J214" s="19"/>
      <c r="K214" s="19">
        <v>17</v>
      </c>
      <c r="L214" s="19"/>
      <c r="M214" s="19" t="s">
        <v>27</v>
      </c>
      <c r="N214" s="19" t="s">
        <v>847</v>
      </c>
      <c r="O214" s="19" t="s">
        <v>901</v>
      </c>
      <c r="P214" s="19" t="s">
        <v>902</v>
      </c>
      <c r="Q214" s="19"/>
    </row>
    <row r="215" s="3" customFormat="1" ht="111" customHeight="1" spans="1:17">
      <c r="A215" s="19">
        <v>186</v>
      </c>
      <c r="B215" s="19" t="s">
        <v>837</v>
      </c>
      <c r="C215" s="19" t="s">
        <v>903</v>
      </c>
      <c r="D215" s="19" t="s">
        <v>904</v>
      </c>
      <c r="E215" s="19" t="s">
        <v>49</v>
      </c>
      <c r="F215" s="20" t="s">
        <v>905</v>
      </c>
      <c r="G215" s="19">
        <v>26.7</v>
      </c>
      <c r="H215" s="19"/>
      <c r="I215" s="19"/>
      <c r="J215" s="19">
        <v>26.7</v>
      </c>
      <c r="K215" s="25"/>
      <c r="L215" s="19"/>
      <c r="M215" s="19" t="s">
        <v>27</v>
      </c>
      <c r="N215" s="19" t="s">
        <v>847</v>
      </c>
      <c r="O215" s="19" t="s">
        <v>906</v>
      </c>
      <c r="P215" s="19" t="s">
        <v>907</v>
      </c>
      <c r="Q215" s="19"/>
    </row>
    <row r="216" s="3" customFormat="1" ht="84" customHeight="1" spans="1:17">
      <c r="A216" s="19">
        <v>187</v>
      </c>
      <c r="B216" s="19" t="s">
        <v>837</v>
      </c>
      <c r="C216" s="19" t="s">
        <v>908</v>
      </c>
      <c r="D216" s="19" t="s">
        <v>909</v>
      </c>
      <c r="E216" s="19" t="s">
        <v>753</v>
      </c>
      <c r="F216" s="20" t="s">
        <v>910</v>
      </c>
      <c r="G216" s="19">
        <v>34.5</v>
      </c>
      <c r="H216" s="19"/>
      <c r="I216" s="19"/>
      <c r="J216" s="19">
        <v>34.5</v>
      </c>
      <c r="K216" s="19"/>
      <c r="L216" s="19"/>
      <c r="M216" s="19" t="s">
        <v>27</v>
      </c>
      <c r="N216" s="19" t="s">
        <v>847</v>
      </c>
      <c r="O216" s="19" t="s">
        <v>911</v>
      </c>
      <c r="P216" s="19" t="s">
        <v>912</v>
      </c>
      <c r="Q216" s="19"/>
    </row>
    <row r="217" s="9" customFormat="1" ht="27" customHeight="1" spans="1:17">
      <c r="A217" s="21" t="s">
        <v>95</v>
      </c>
      <c r="B217" s="21"/>
      <c r="C217" s="21"/>
      <c r="D217" s="21"/>
      <c r="E217" s="22"/>
      <c r="F217" s="22"/>
      <c r="G217" s="21"/>
      <c r="H217" s="21"/>
      <c r="I217" s="21"/>
      <c r="J217" s="21"/>
      <c r="K217" s="21"/>
      <c r="L217" s="21"/>
      <c r="M217" s="21"/>
      <c r="N217" s="22"/>
      <c r="O217" s="22"/>
      <c r="P217" s="22"/>
      <c r="Q217" s="22"/>
    </row>
    <row r="218" s="3" customFormat="1" ht="84" customHeight="1" spans="1:17">
      <c r="A218" s="19">
        <v>188</v>
      </c>
      <c r="B218" s="19" t="s">
        <v>837</v>
      </c>
      <c r="C218" s="19" t="s">
        <v>913</v>
      </c>
      <c r="D218" s="19" t="s">
        <v>914</v>
      </c>
      <c r="E218" s="19" t="s">
        <v>915</v>
      </c>
      <c r="F218" s="20" t="s">
        <v>916</v>
      </c>
      <c r="G218" s="19">
        <v>20</v>
      </c>
      <c r="H218" s="19"/>
      <c r="I218" s="19"/>
      <c r="J218" s="19"/>
      <c r="K218" s="19">
        <v>20</v>
      </c>
      <c r="L218" s="19"/>
      <c r="M218" s="19" t="s">
        <v>27</v>
      </c>
      <c r="N218" s="19" t="s">
        <v>917</v>
      </c>
      <c r="O218" s="19" t="s">
        <v>918</v>
      </c>
      <c r="P218" s="19" t="s">
        <v>919</v>
      </c>
      <c r="Q218" s="19"/>
    </row>
    <row r="219" s="3" customFormat="1" ht="84" customHeight="1" spans="1:17">
      <c r="A219" s="19">
        <v>189</v>
      </c>
      <c r="B219" s="19" t="s">
        <v>837</v>
      </c>
      <c r="C219" s="19" t="s">
        <v>920</v>
      </c>
      <c r="D219" s="19" t="s">
        <v>921</v>
      </c>
      <c r="E219" s="19" t="s">
        <v>141</v>
      </c>
      <c r="F219" s="20" t="s">
        <v>922</v>
      </c>
      <c r="G219" s="19">
        <v>48</v>
      </c>
      <c r="H219" s="19"/>
      <c r="I219" s="19"/>
      <c r="J219" s="19">
        <v>48</v>
      </c>
      <c r="K219" s="19"/>
      <c r="L219" s="19"/>
      <c r="M219" s="19" t="s">
        <v>27</v>
      </c>
      <c r="N219" s="19" t="s">
        <v>917</v>
      </c>
      <c r="O219" s="19" t="s">
        <v>923</v>
      </c>
      <c r="P219" s="19" t="s">
        <v>924</v>
      </c>
      <c r="Q219" s="19"/>
    </row>
    <row r="220" s="3" customFormat="1" ht="84" customHeight="1" spans="1:17">
      <c r="A220" s="19">
        <v>190</v>
      </c>
      <c r="B220" s="19" t="s">
        <v>837</v>
      </c>
      <c r="C220" s="19" t="s">
        <v>925</v>
      </c>
      <c r="D220" s="19" t="s">
        <v>926</v>
      </c>
      <c r="E220" s="19" t="s">
        <v>915</v>
      </c>
      <c r="F220" s="20" t="s">
        <v>927</v>
      </c>
      <c r="G220" s="19">
        <v>56</v>
      </c>
      <c r="H220" s="19"/>
      <c r="I220" s="19"/>
      <c r="J220" s="19">
        <v>56</v>
      </c>
      <c r="K220" s="19"/>
      <c r="L220" s="19"/>
      <c r="M220" s="19" t="s">
        <v>27</v>
      </c>
      <c r="N220" s="19" t="s">
        <v>917</v>
      </c>
      <c r="O220" s="19" t="s">
        <v>928</v>
      </c>
      <c r="P220" s="19" t="s">
        <v>929</v>
      </c>
      <c r="Q220" s="19"/>
    </row>
    <row r="221" s="3" customFormat="1" ht="84" customHeight="1" spans="1:17">
      <c r="A221" s="19">
        <v>191</v>
      </c>
      <c r="B221" s="19" t="s">
        <v>837</v>
      </c>
      <c r="C221" s="19" t="s">
        <v>930</v>
      </c>
      <c r="D221" s="19" t="s">
        <v>931</v>
      </c>
      <c r="E221" s="19" t="s">
        <v>915</v>
      </c>
      <c r="F221" s="20" t="s">
        <v>932</v>
      </c>
      <c r="G221" s="19">
        <v>18.7</v>
      </c>
      <c r="H221" s="19"/>
      <c r="I221" s="19"/>
      <c r="J221" s="19">
        <v>18.7</v>
      </c>
      <c r="K221" s="25"/>
      <c r="L221" s="19"/>
      <c r="M221" s="19" t="s">
        <v>27</v>
      </c>
      <c r="N221" s="19" t="s">
        <v>917</v>
      </c>
      <c r="O221" s="19" t="s">
        <v>928</v>
      </c>
      <c r="P221" s="19" t="s">
        <v>933</v>
      </c>
      <c r="Q221" s="19"/>
    </row>
    <row r="222" s="8" customFormat="1" ht="20.1" customHeight="1" spans="1:17">
      <c r="A222" s="17" t="s">
        <v>934</v>
      </c>
      <c r="B222" s="17"/>
      <c r="C222" s="17"/>
      <c r="D222" s="17"/>
      <c r="E222" s="17"/>
      <c r="F222" s="17"/>
      <c r="G222" s="17">
        <f t="shared" ref="G222:L222" si="9">SUM(G202:G216,G218:G221)</f>
        <v>678</v>
      </c>
      <c r="H222" s="17">
        <f t="shared" si="9"/>
        <v>0</v>
      </c>
      <c r="I222" s="17">
        <f t="shared" si="9"/>
        <v>0</v>
      </c>
      <c r="J222" s="17">
        <f t="shared" si="9"/>
        <v>567</v>
      </c>
      <c r="K222" s="17">
        <f t="shared" si="9"/>
        <v>111</v>
      </c>
      <c r="L222" s="17">
        <f t="shared" si="9"/>
        <v>0</v>
      </c>
      <c r="M222" s="17"/>
      <c r="N222" s="19"/>
      <c r="O222" s="19"/>
      <c r="P222" s="19"/>
      <c r="Q222" s="19"/>
    </row>
    <row r="223" s="3" customFormat="1" ht="26.1" customHeight="1" spans="1:17">
      <c r="A223" s="17" t="s">
        <v>21</v>
      </c>
      <c r="B223" s="17"/>
      <c r="C223" s="17"/>
      <c r="D223" s="17"/>
      <c r="E223" s="17"/>
      <c r="F223" s="17"/>
      <c r="G223" s="17"/>
      <c r="H223" s="17"/>
      <c r="I223" s="17"/>
      <c r="J223" s="17"/>
      <c r="K223" s="17"/>
      <c r="L223" s="17"/>
      <c r="M223" s="17"/>
      <c r="N223" s="17"/>
      <c r="O223" s="17"/>
      <c r="P223" s="17"/>
      <c r="Q223" s="17"/>
    </row>
    <row r="224" s="6" customFormat="1" ht="69.95" customHeight="1" spans="1:17">
      <c r="A224" s="19">
        <v>192</v>
      </c>
      <c r="B224" s="19" t="s">
        <v>935</v>
      </c>
      <c r="C224" s="19" t="s">
        <v>936</v>
      </c>
      <c r="D224" s="19" t="s">
        <v>937</v>
      </c>
      <c r="E224" s="19" t="s">
        <v>938</v>
      </c>
      <c r="F224" s="20" t="s">
        <v>939</v>
      </c>
      <c r="G224" s="19">
        <v>120</v>
      </c>
      <c r="H224" s="19"/>
      <c r="I224" s="19"/>
      <c r="J224" s="19">
        <v>120</v>
      </c>
      <c r="K224" s="17"/>
      <c r="L224" s="17"/>
      <c r="M224" s="19" t="s">
        <v>27</v>
      </c>
      <c r="N224" s="44" t="s">
        <v>940</v>
      </c>
      <c r="O224" s="44" t="s">
        <v>940</v>
      </c>
      <c r="P224" s="19" t="s">
        <v>936</v>
      </c>
      <c r="Q224" s="19"/>
    </row>
    <row r="225" s="3" customFormat="1" ht="27" customHeight="1" spans="1:17">
      <c r="A225" s="17" t="s">
        <v>95</v>
      </c>
      <c r="B225" s="17"/>
      <c r="C225" s="17"/>
      <c r="D225" s="17"/>
      <c r="E225" s="19"/>
      <c r="F225" s="19"/>
      <c r="G225" s="17"/>
      <c r="H225" s="17"/>
      <c r="I225" s="17"/>
      <c r="J225" s="17"/>
      <c r="K225" s="17"/>
      <c r="L225" s="17"/>
      <c r="M225" s="17"/>
      <c r="N225" s="19"/>
      <c r="O225" s="19"/>
      <c r="P225" s="19"/>
      <c r="Q225" s="19"/>
    </row>
    <row r="226" s="6" customFormat="1" ht="69" customHeight="1" spans="1:17">
      <c r="A226" s="19">
        <v>193</v>
      </c>
      <c r="B226" s="19" t="s">
        <v>935</v>
      </c>
      <c r="C226" s="19" t="s">
        <v>941</v>
      </c>
      <c r="D226" s="19" t="s">
        <v>942</v>
      </c>
      <c r="E226" s="19" t="s">
        <v>98</v>
      </c>
      <c r="F226" s="20" t="s">
        <v>943</v>
      </c>
      <c r="G226" s="19">
        <v>80</v>
      </c>
      <c r="H226" s="19"/>
      <c r="I226" s="19"/>
      <c r="J226" s="19">
        <v>80</v>
      </c>
      <c r="K226" s="19"/>
      <c r="L226" s="19"/>
      <c r="M226" s="19" t="s">
        <v>27</v>
      </c>
      <c r="N226" s="19" t="s">
        <v>944</v>
      </c>
      <c r="O226" s="19" t="s">
        <v>944</v>
      </c>
      <c r="P226" s="19" t="s">
        <v>941</v>
      </c>
      <c r="Q226" s="19"/>
    </row>
    <row r="227" s="2" customFormat="1" ht="20.1" customHeight="1" spans="1:17">
      <c r="A227" s="17" t="s">
        <v>945</v>
      </c>
      <c r="B227" s="17"/>
      <c r="C227" s="17"/>
      <c r="D227" s="17"/>
      <c r="E227" s="17"/>
      <c r="F227" s="17"/>
      <c r="G227" s="21">
        <f t="shared" ref="G227:L227" si="10">SUM(G224,G226)</f>
        <v>200</v>
      </c>
      <c r="H227" s="21">
        <f t="shared" si="10"/>
        <v>0</v>
      </c>
      <c r="I227" s="21">
        <f t="shared" si="10"/>
        <v>0</v>
      </c>
      <c r="J227" s="21">
        <f t="shared" si="10"/>
        <v>200</v>
      </c>
      <c r="K227" s="21">
        <f t="shared" si="10"/>
        <v>0</v>
      </c>
      <c r="L227" s="21">
        <f t="shared" si="10"/>
        <v>0</v>
      </c>
      <c r="M227" s="23"/>
      <c r="N227" s="23"/>
      <c r="O227" s="23"/>
      <c r="P227" s="23"/>
      <c r="Q227" s="23"/>
    </row>
    <row r="228" s="6" customFormat="1" ht="24.95" customHeight="1" spans="1:17">
      <c r="A228" s="17" t="s">
        <v>21</v>
      </c>
      <c r="B228" s="17"/>
      <c r="C228" s="17"/>
      <c r="D228" s="17"/>
      <c r="E228" s="17"/>
      <c r="F228" s="17"/>
      <c r="G228" s="17"/>
      <c r="H228" s="17"/>
      <c r="I228" s="17"/>
      <c r="J228" s="17"/>
      <c r="K228" s="17"/>
      <c r="L228" s="17"/>
      <c r="M228" s="17"/>
      <c r="N228" s="17"/>
      <c r="O228" s="17"/>
      <c r="P228" s="17"/>
      <c r="Q228" s="17"/>
    </row>
    <row r="229" s="6" customFormat="1" ht="144" customHeight="1" spans="1:17">
      <c r="A229" s="19">
        <v>194</v>
      </c>
      <c r="B229" s="19" t="s">
        <v>946</v>
      </c>
      <c r="C229" s="19" t="s">
        <v>947</v>
      </c>
      <c r="D229" s="19" t="s">
        <v>948</v>
      </c>
      <c r="E229" s="19" t="s">
        <v>73</v>
      </c>
      <c r="F229" s="29" t="s">
        <v>949</v>
      </c>
      <c r="G229" s="19">
        <v>245</v>
      </c>
      <c r="H229" s="19"/>
      <c r="I229" s="19"/>
      <c r="J229" s="19">
        <v>245</v>
      </c>
      <c r="K229" s="19"/>
      <c r="L229" s="19"/>
      <c r="M229" s="22" t="s">
        <v>27</v>
      </c>
      <c r="N229" s="19" t="s">
        <v>950</v>
      </c>
      <c r="O229" s="19" t="s">
        <v>951</v>
      </c>
      <c r="P229" s="19" t="s">
        <v>952</v>
      </c>
      <c r="Q229" s="19"/>
    </row>
    <row r="230" s="6" customFormat="1" ht="51.95" customHeight="1" spans="1:17">
      <c r="A230" s="19">
        <v>195</v>
      </c>
      <c r="B230" s="19" t="s">
        <v>946</v>
      </c>
      <c r="C230" s="19" t="s">
        <v>953</v>
      </c>
      <c r="D230" s="19" t="s">
        <v>954</v>
      </c>
      <c r="E230" s="19" t="s">
        <v>34</v>
      </c>
      <c r="F230" s="20" t="s">
        <v>955</v>
      </c>
      <c r="G230" s="19">
        <v>80</v>
      </c>
      <c r="H230" s="19"/>
      <c r="I230" s="19"/>
      <c r="J230" s="19">
        <v>80</v>
      </c>
      <c r="K230" s="19"/>
      <c r="L230" s="19"/>
      <c r="M230" s="22" t="s">
        <v>27</v>
      </c>
      <c r="N230" s="19" t="s">
        <v>956</v>
      </c>
      <c r="O230" s="19" t="s">
        <v>957</v>
      </c>
      <c r="P230" s="19" t="s">
        <v>953</v>
      </c>
      <c r="Q230" s="19"/>
    </row>
    <row r="231" s="6" customFormat="1" ht="15" customHeight="1" spans="1:17">
      <c r="A231" s="17" t="s">
        <v>95</v>
      </c>
      <c r="B231" s="17"/>
      <c r="C231" s="17"/>
      <c r="D231" s="17"/>
      <c r="E231" s="19"/>
      <c r="F231" s="19"/>
      <c r="G231" s="19"/>
      <c r="H231" s="19"/>
      <c r="I231" s="19"/>
      <c r="J231" s="19"/>
      <c r="K231" s="19"/>
      <c r="L231" s="19"/>
      <c r="M231" s="19"/>
      <c r="N231" s="19"/>
      <c r="O231" s="19"/>
      <c r="P231" s="19"/>
      <c r="Q231" s="19"/>
    </row>
    <row r="232" s="6" customFormat="1" ht="51" customHeight="1" spans="1:17">
      <c r="A232" s="19">
        <v>196</v>
      </c>
      <c r="B232" s="19" t="s">
        <v>946</v>
      </c>
      <c r="C232" s="19" t="s">
        <v>958</v>
      </c>
      <c r="D232" s="19" t="s">
        <v>959</v>
      </c>
      <c r="E232" s="19" t="s">
        <v>124</v>
      </c>
      <c r="F232" s="20" t="s">
        <v>960</v>
      </c>
      <c r="G232" s="19">
        <v>101</v>
      </c>
      <c r="H232" s="19"/>
      <c r="I232" s="19"/>
      <c r="J232" s="19">
        <v>101</v>
      </c>
      <c r="K232" s="19"/>
      <c r="L232" s="19"/>
      <c r="M232" s="22" t="s">
        <v>27</v>
      </c>
      <c r="N232" s="19" t="s">
        <v>961</v>
      </c>
      <c r="O232" s="19" t="s">
        <v>962</v>
      </c>
      <c r="P232" s="19" t="s">
        <v>958</v>
      </c>
      <c r="Q232" s="19"/>
    </row>
    <row r="233" s="3" customFormat="1" ht="20.1" customHeight="1" spans="1:17">
      <c r="A233" s="17" t="s">
        <v>963</v>
      </c>
      <c r="B233" s="17"/>
      <c r="C233" s="17"/>
      <c r="D233" s="17"/>
      <c r="E233" s="17"/>
      <c r="F233" s="17"/>
      <c r="G233" s="17">
        <f t="shared" ref="G233:L233" si="11">SUM(G229:G230,G232)</f>
        <v>426</v>
      </c>
      <c r="H233" s="17">
        <f t="shared" si="11"/>
        <v>0</v>
      </c>
      <c r="I233" s="17">
        <f t="shared" si="11"/>
        <v>0</v>
      </c>
      <c r="J233" s="17">
        <f t="shared" si="11"/>
        <v>426</v>
      </c>
      <c r="K233" s="17">
        <f t="shared" si="11"/>
        <v>0</v>
      </c>
      <c r="L233" s="17">
        <f t="shared" si="11"/>
        <v>0</v>
      </c>
      <c r="M233" s="17"/>
      <c r="N233" s="17"/>
      <c r="O233" s="17"/>
      <c r="P233" s="17"/>
      <c r="Q233" s="17"/>
    </row>
    <row r="234" s="3" customFormat="1" ht="15" customHeight="1" spans="1:17">
      <c r="A234" s="17" t="s">
        <v>21</v>
      </c>
      <c r="B234" s="17"/>
      <c r="C234" s="17"/>
      <c r="D234" s="17"/>
      <c r="E234" s="17"/>
      <c r="F234" s="17"/>
      <c r="G234" s="17"/>
      <c r="H234" s="17"/>
      <c r="I234" s="17"/>
      <c r="J234" s="17"/>
      <c r="K234" s="17"/>
      <c r="L234" s="17"/>
      <c r="M234" s="17"/>
      <c r="N234" s="17"/>
      <c r="O234" s="17"/>
      <c r="P234" s="17"/>
      <c r="Q234" s="17"/>
    </row>
    <row r="235" s="3" customFormat="1" ht="69" customHeight="1" spans="1:17">
      <c r="A235" s="19">
        <v>197</v>
      </c>
      <c r="B235" s="19" t="s">
        <v>964</v>
      </c>
      <c r="C235" s="19" t="s">
        <v>965</v>
      </c>
      <c r="D235" s="19" t="s">
        <v>966</v>
      </c>
      <c r="E235" s="19" t="s">
        <v>631</v>
      </c>
      <c r="F235" s="20" t="s">
        <v>967</v>
      </c>
      <c r="G235" s="19">
        <v>100</v>
      </c>
      <c r="H235" s="19"/>
      <c r="I235" s="19"/>
      <c r="J235" s="19">
        <v>100</v>
      </c>
      <c r="K235" s="25"/>
      <c r="L235" s="19"/>
      <c r="M235" s="22" t="s">
        <v>27</v>
      </c>
      <c r="N235" s="19" t="s">
        <v>968</v>
      </c>
      <c r="O235" s="19" t="s">
        <v>969</v>
      </c>
      <c r="P235" s="19" t="s">
        <v>965</v>
      </c>
      <c r="Q235" s="19"/>
    </row>
    <row r="236" s="3" customFormat="1" ht="57" customHeight="1" spans="1:17">
      <c r="A236" s="19">
        <v>198</v>
      </c>
      <c r="B236" s="19" t="s">
        <v>964</v>
      </c>
      <c r="C236" s="19" t="s">
        <v>970</v>
      </c>
      <c r="D236" s="19" t="s">
        <v>971</v>
      </c>
      <c r="E236" s="19" t="s">
        <v>631</v>
      </c>
      <c r="F236" s="20" t="s">
        <v>972</v>
      </c>
      <c r="G236" s="19">
        <v>45</v>
      </c>
      <c r="H236" s="19"/>
      <c r="I236" s="19"/>
      <c r="J236" s="19">
        <v>45</v>
      </c>
      <c r="K236" s="25"/>
      <c r="L236" s="19"/>
      <c r="M236" s="22" t="s">
        <v>27</v>
      </c>
      <c r="N236" s="19" t="s">
        <v>973</v>
      </c>
      <c r="O236" s="19" t="s">
        <v>974</v>
      </c>
      <c r="P236" s="19" t="s">
        <v>970</v>
      </c>
      <c r="Q236" s="19"/>
    </row>
    <row r="237" s="3" customFormat="1" ht="63.95" customHeight="1" spans="1:17">
      <c r="A237" s="19">
        <v>199</v>
      </c>
      <c r="B237" s="19" t="s">
        <v>964</v>
      </c>
      <c r="C237" s="19" t="s">
        <v>975</v>
      </c>
      <c r="D237" s="19" t="s">
        <v>971</v>
      </c>
      <c r="E237" s="19" t="s">
        <v>631</v>
      </c>
      <c r="F237" s="20" t="s">
        <v>976</v>
      </c>
      <c r="G237" s="19">
        <v>40</v>
      </c>
      <c r="H237" s="19"/>
      <c r="I237" s="19"/>
      <c r="J237" s="19">
        <v>40</v>
      </c>
      <c r="K237" s="25"/>
      <c r="L237" s="19"/>
      <c r="M237" s="22" t="s">
        <v>27</v>
      </c>
      <c r="N237" s="19" t="s">
        <v>977</v>
      </c>
      <c r="O237" s="19" t="s">
        <v>978</v>
      </c>
      <c r="P237" s="19" t="s">
        <v>975</v>
      </c>
      <c r="Q237" s="19"/>
    </row>
    <row r="238" s="3" customFormat="1" ht="66" customHeight="1" spans="1:17">
      <c r="A238" s="19">
        <v>200</v>
      </c>
      <c r="B238" s="19" t="s">
        <v>964</v>
      </c>
      <c r="C238" s="19" t="s">
        <v>979</v>
      </c>
      <c r="D238" s="19" t="s">
        <v>980</v>
      </c>
      <c r="E238" s="19" t="s">
        <v>631</v>
      </c>
      <c r="F238" s="20" t="s">
        <v>981</v>
      </c>
      <c r="G238" s="19">
        <v>80</v>
      </c>
      <c r="H238" s="19"/>
      <c r="I238" s="19"/>
      <c r="J238" s="19">
        <v>80</v>
      </c>
      <c r="K238" s="25"/>
      <c r="L238" s="19"/>
      <c r="M238" s="22" t="s">
        <v>27</v>
      </c>
      <c r="N238" s="19" t="s">
        <v>982</v>
      </c>
      <c r="O238" s="19" t="s">
        <v>983</v>
      </c>
      <c r="P238" s="19" t="s">
        <v>979</v>
      </c>
      <c r="Q238" s="19"/>
    </row>
    <row r="239" s="3" customFormat="1" ht="63" customHeight="1" spans="1:17">
      <c r="A239" s="19">
        <v>201</v>
      </c>
      <c r="B239" s="19" t="s">
        <v>964</v>
      </c>
      <c r="C239" s="19" t="s">
        <v>984</v>
      </c>
      <c r="D239" s="19" t="s">
        <v>985</v>
      </c>
      <c r="E239" s="19" t="s">
        <v>631</v>
      </c>
      <c r="F239" s="20" t="s">
        <v>986</v>
      </c>
      <c r="G239" s="19">
        <v>50</v>
      </c>
      <c r="H239" s="19"/>
      <c r="I239" s="19"/>
      <c r="J239" s="19">
        <v>50</v>
      </c>
      <c r="K239" s="25"/>
      <c r="L239" s="19"/>
      <c r="M239" s="22" t="s">
        <v>27</v>
      </c>
      <c r="N239" s="19" t="s">
        <v>987</v>
      </c>
      <c r="O239" s="19" t="s">
        <v>988</v>
      </c>
      <c r="P239" s="19" t="s">
        <v>984</v>
      </c>
      <c r="Q239" s="19"/>
    </row>
    <row r="240" s="3" customFormat="1" ht="15" customHeight="1" spans="1:17">
      <c r="A240" s="17" t="s">
        <v>95</v>
      </c>
      <c r="B240" s="17"/>
      <c r="C240" s="17"/>
      <c r="D240" s="17"/>
      <c r="E240" s="19"/>
      <c r="F240" s="20"/>
      <c r="G240" s="17"/>
      <c r="H240" s="17"/>
      <c r="I240" s="17"/>
      <c r="J240" s="17"/>
      <c r="K240" s="25"/>
      <c r="L240" s="17"/>
      <c r="M240" s="17"/>
      <c r="N240" s="19"/>
      <c r="O240" s="19"/>
      <c r="P240" s="19"/>
      <c r="Q240" s="19"/>
    </row>
    <row r="241" s="3" customFormat="1" ht="63" customHeight="1" spans="1:17">
      <c r="A241" s="19">
        <v>202</v>
      </c>
      <c r="B241" s="19" t="s">
        <v>964</v>
      </c>
      <c r="C241" s="19" t="s">
        <v>989</v>
      </c>
      <c r="D241" s="19" t="s">
        <v>990</v>
      </c>
      <c r="E241" s="19" t="s">
        <v>990</v>
      </c>
      <c r="F241" s="20" t="s">
        <v>991</v>
      </c>
      <c r="G241" s="19">
        <v>42</v>
      </c>
      <c r="H241" s="19"/>
      <c r="I241" s="19"/>
      <c r="J241" s="19">
        <v>42</v>
      </c>
      <c r="K241" s="25"/>
      <c r="L241" s="19"/>
      <c r="M241" s="22" t="s">
        <v>27</v>
      </c>
      <c r="N241" s="19" t="s">
        <v>992</v>
      </c>
      <c r="O241" s="19" t="s">
        <v>993</v>
      </c>
      <c r="P241" s="19" t="s">
        <v>989</v>
      </c>
      <c r="Q241" s="19"/>
    </row>
    <row r="242" s="3" customFormat="1" ht="68.1" customHeight="1" spans="1:17">
      <c r="A242" s="19">
        <v>203</v>
      </c>
      <c r="B242" s="19" t="s">
        <v>964</v>
      </c>
      <c r="C242" s="19" t="s">
        <v>994</v>
      </c>
      <c r="D242" s="19" t="s">
        <v>990</v>
      </c>
      <c r="E242" s="19" t="s">
        <v>990</v>
      </c>
      <c r="F242" s="20" t="s">
        <v>995</v>
      </c>
      <c r="G242" s="19">
        <v>40</v>
      </c>
      <c r="H242" s="19"/>
      <c r="I242" s="19"/>
      <c r="J242" s="19">
        <v>40</v>
      </c>
      <c r="K242" s="25"/>
      <c r="L242" s="19"/>
      <c r="M242" s="22" t="s">
        <v>27</v>
      </c>
      <c r="N242" s="19" t="s">
        <v>996</v>
      </c>
      <c r="O242" s="19" t="s">
        <v>997</v>
      </c>
      <c r="P242" s="19" t="s">
        <v>994</v>
      </c>
      <c r="Q242" s="19"/>
    </row>
    <row r="243" s="3" customFormat="1" ht="51.95" customHeight="1" spans="1:17">
      <c r="A243" s="19">
        <v>204</v>
      </c>
      <c r="B243" s="19" t="s">
        <v>964</v>
      </c>
      <c r="C243" s="19" t="s">
        <v>998</v>
      </c>
      <c r="D243" s="19" t="s">
        <v>990</v>
      </c>
      <c r="E243" s="19" t="s">
        <v>990</v>
      </c>
      <c r="F243" s="20" t="s">
        <v>999</v>
      </c>
      <c r="G243" s="19">
        <v>15</v>
      </c>
      <c r="H243" s="19"/>
      <c r="I243" s="19"/>
      <c r="J243" s="19">
        <v>15</v>
      </c>
      <c r="K243" s="25"/>
      <c r="L243" s="19"/>
      <c r="M243" s="22" t="s">
        <v>27</v>
      </c>
      <c r="N243" s="19" t="s">
        <v>1000</v>
      </c>
      <c r="O243" s="19" t="s">
        <v>997</v>
      </c>
      <c r="P243" s="19" t="s">
        <v>998</v>
      </c>
      <c r="Q243" s="19"/>
    </row>
    <row r="244" s="3" customFormat="1" ht="51.95" customHeight="1" spans="1:17">
      <c r="A244" s="19">
        <v>205</v>
      </c>
      <c r="B244" s="19" t="s">
        <v>964</v>
      </c>
      <c r="C244" s="19" t="s">
        <v>1001</v>
      </c>
      <c r="D244" s="19" t="s">
        <v>990</v>
      </c>
      <c r="E244" s="19" t="s">
        <v>990</v>
      </c>
      <c r="F244" s="20" t="s">
        <v>1002</v>
      </c>
      <c r="G244" s="19">
        <v>15</v>
      </c>
      <c r="H244" s="19"/>
      <c r="I244" s="19"/>
      <c r="J244" s="19">
        <v>15</v>
      </c>
      <c r="K244" s="25"/>
      <c r="L244" s="19"/>
      <c r="M244" s="22" t="s">
        <v>27</v>
      </c>
      <c r="N244" s="19" t="s">
        <v>1003</v>
      </c>
      <c r="O244" s="19" t="s">
        <v>997</v>
      </c>
      <c r="P244" s="19" t="s">
        <v>1001</v>
      </c>
      <c r="Q244" s="19"/>
    </row>
    <row r="245" s="3" customFormat="1" ht="56.1" customHeight="1" spans="1:17">
      <c r="A245" s="19">
        <v>206</v>
      </c>
      <c r="B245" s="19" t="s">
        <v>964</v>
      </c>
      <c r="C245" s="19" t="s">
        <v>1004</v>
      </c>
      <c r="D245" s="19" t="s">
        <v>990</v>
      </c>
      <c r="E245" s="19" t="s">
        <v>990</v>
      </c>
      <c r="F245" s="20" t="s">
        <v>1005</v>
      </c>
      <c r="G245" s="19">
        <v>30</v>
      </c>
      <c r="H245" s="19"/>
      <c r="I245" s="19"/>
      <c r="J245" s="19">
        <v>30</v>
      </c>
      <c r="K245" s="25"/>
      <c r="L245" s="19"/>
      <c r="M245" s="22" t="s">
        <v>27</v>
      </c>
      <c r="N245" s="19" t="s">
        <v>1006</v>
      </c>
      <c r="O245" s="19" t="s">
        <v>1007</v>
      </c>
      <c r="P245" s="19" t="s">
        <v>1004</v>
      </c>
      <c r="Q245" s="19"/>
    </row>
    <row r="246" s="3" customFormat="1" ht="83.1" customHeight="1" spans="1:17">
      <c r="A246" s="19">
        <v>207</v>
      </c>
      <c r="B246" s="19" t="s">
        <v>964</v>
      </c>
      <c r="C246" s="19" t="s">
        <v>1008</v>
      </c>
      <c r="D246" s="19" t="s">
        <v>990</v>
      </c>
      <c r="E246" s="19" t="s">
        <v>990</v>
      </c>
      <c r="F246" s="20" t="s">
        <v>1009</v>
      </c>
      <c r="G246" s="19">
        <v>46</v>
      </c>
      <c r="H246" s="19"/>
      <c r="I246" s="19"/>
      <c r="J246" s="19">
        <v>46</v>
      </c>
      <c r="K246" s="25"/>
      <c r="L246" s="19"/>
      <c r="M246" s="22" t="s">
        <v>27</v>
      </c>
      <c r="N246" s="19" t="s">
        <v>1010</v>
      </c>
      <c r="O246" s="19" t="s">
        <v>1011</v>
      </c>
      <c r="P246" s="19" t="s">
        <v>1008</v>
      </c>
      <c r="Q246" s="19"/>
    </row>
    <row r="247" s="2" customFormat="1" ht="24" customHeight="1" spans="1:17">
      <c r="A247" s="17" t="s">
        <v>1012</v>
      </c>
      <c r="B247" s="17"/>
      <c r="C247" s="17"/>
      <c r="D247" s="17"/>
      <c r="E247" s="17"/>
      <c r="F247" s="17"/>
      <c r="G247" s="21">
        <f t="shared" ref="G247:L247" si="12">SUM(G235:G239,G241:G246)</f>
        <v>503</v>
      </c>
      <c r="H247" s="21">
        <f t="shared" si="12"/>
        <v>0</v>
      </c>
      <c r="I247" s="21">
        <f t="shared" si="12"/>
        <v>0</v>
      </c>
      <c r="J247" s="21">
        <f t="shared" si="12"/>
        <v>503</v>
      </c>
      <c r="K247" s="21">
        <f t="shared" si="12"/>
        <v>0</v>
      </c>
      <c r="L247" s="21">
        <f t="shared" si="12"/>
        <v>0</v>
      </c>
      <c r="M247" s="23"/>
      <c r="N247" s="23"/>
      <c r="O247" s="23"/>
      <c r="P247" s="23"/>
      <c r="Q247" s="23"/>
    </row>
    <row r="248" s="10" customFormat="1" ht="24" customHeight="1" spans="1:17">
      <c r="A248" s="21" t="s">
        <v>21</v>
      </c>
      <c r="B248" s="21"/>
      <c r="C248" s="21"/>
      <c r="D248" s="21"/>
      <c r="E248" s="21"/>
      <c r="F248" s="21"/>
      <c r="G248" s="21"/>
      <c r="H248" s="21"/>
      <c r="I248" s="21"/>
      <c r="J248" s="21"/>
      <c r="K248" s="21"/>
      <c r="L248" s="21"/>
      <c r="M248" s="21"/>
      <c r="N248" s="21"/>
      <c r="O248" s="21"/>
      <c r="P248" s="21"/>
      <c r="Q248" s="21"/>
    </row>
    <row r="249" s="9" customFormat="1" ht="123" customHeight="1" spans="1:17">
      <c r="A249" s="19">
        <v>208</v>
      </c>
      <c r="B249" s="19" t="s">
        <v>1013</v>
      </c>
      <c r="C249" s="19" t="s">
        <v>1014</v>
      </c>
      <c r="D249" s="19" t="s">
        <v>1015</v>
      </c>
      <c r="E249" s="19" t="s">
        <v>63</v>
      </c>
      <c r="F249" s="20" t="s">
        <v>1016</v>
      </c>
      <c r="G249" s="19">
        <v>50</v>
      </c>
      <c r="H249" s="19"/>
      <c r="I249" s="19"/>
      <c r="J249" s="19">
        <v>50</v>
      </c>
      <c r="K249" s="19"/>
      <c r="L249" s="19"/>
      <c r="M249" s="19" t="s">
        <v>27</v>
      </c>
      <c r="N249" s="25" t="s">
        <v>1017</v>
      </c>
      <c r="O249" s="25" t="s">
        <v>1018</v>
      </c>
      <c r="P249" s="25" t="s">
        <v>1014</v>
      </c>
      <c r="Q249" s="19"/>
    </row>
    <row r="250" s="9" customFormat="1" ht="95.1" customHeight="1" spans="1:17">
      <c r="A250" s="19">
        <v>209</v>
      </c>
      <c r="B250" s="19" t="s">
        <v>1013</v>
      </c>
      <c r="C250" s="19" t="s">
        <v>1019</v>
      </c>
      <c r="D250" s="19" t="s">
        <v>1020</v>
      </c>
      <c r="E250" s="42" t="s">
        <v>73</v>
      </c>
      <c r="F250" s="20" t="s">
        <v>1021</v>
      </c>
      <c r="G250" s="19">
        <v>120</v>
      </c>
      <c r="H250" s="19"/>
      <c r="I250" s="19"/>
      <c r="J250" s="19">
        <v>120</v>
      </c>
      <c r="K250" s="19"/>
      <c r="L250" s="19"/>
      <c r="M250" s="19" t="s">
        <v>27</v>
      </c>
      <c r="N250" s="19" t="s">
        <v>1022</v>
      </c>
      <c r="O250" s="20" t="s">
        <v>1023</v>
      </c>
      <c r="P250" s="19" t="s">
        <v>1019</v>
      </c>
      <c r="Q250" s="19"/>
    </row>
    <row r="251" s="9" customFormat="1" ht="87.95" customHeight="1" spans="1:17">
      <c r="A251" s="19">
        <v>210</v>
      </c>
      <c r="B251" s="19" t="s">
        <v>1013</v>
      </c>
      <c r="C251" s="19" t="s">
        <v>1024</v>
      </c>
      <c r="D251" s="19" t="s">
        <v>966</v>
      </c>
      <c r="E251" s="19" t="s">
        <v>63</v>
      </c>
      <c r="F251" s="20" t="s">
        <v>1025</v>
      </c>
      <c r="G251" s="19">
        <v>40</v>
      </c>
      <c r="H251" s="19"/>
      <c r="I251" s="19"/>
      <c r="J251" s="19">
        <v>40</v>
      </c>
      <c r="K251" s="19"/>
      <c r="L251" s="19"/>
      <c r="M251" s="19" t="s">
        <v>27</v>
      </c>
      <c r="N251" s="20" t="s">
        <v>1026</v>
      </c>
      <c r="O251" s="20" t="s">
        <v>1027</v>
      </c>
      <c r="P251" s="19" t="s">
        <v>1024</v>
      </c>
      <c r="Q251" s="19"/>
    </row>
    <row r="252" s="9" customFormat="1" ht="92.1" customHeight="1" spans="1:17">
      <c r="A252" s="19">
        <v>211</v>
      </c>
      <c r="B252" s="19" t="s">
        <v>1013</v>
      </c>
      <c r="C252" s="19" t="s">
        <v>1028</v>
      </c>
      <c r="D252" s="19" t="s">
        <v>1029</v>
      </c>
      <c r="E252" s="19" t="s">
        <v>63</v>
      </c>
      <c r="F252" s="19" t="s">
        <v>1030</v>
      </c>
      <c r="G252" s="19">
        <v>8</v>
      </c>
      <c r="H252" s="19"/>
      <c r="I252" s="19"/>
      <c r="J252" s="19">
        <v>8</v>
      </c>
      <c r="K252" s="19"/>
      <c r="L252" s="19"/>
      <c r="M252" s="19" t="s">
        <v>27</v>
      </c>
      <c r="N252" s="19" t="s">
        <v>1031</v>
      </c>
      <c r="O252" s="19" t="s">
        <v>1032</v>
      </c>
      <c r="P252" s="19" t="s">
        <v>1033</v>
      </c>
      <c r="Q252" s="19"/>
    </row>
    <row r="253" s="9" customFormat="1" ht="26.1" customHeight="1" spans="1:17">
      <c r="A253" s="21" t="s">
        <v>95</v>
      </c>
      <c r="B253" s="21"/>
      <c r="C253" s="21"/>
      <c r="D253" s="21"/>
      <c r="E253" s="22"/>
      <c r="F253" s="22"/>
      <c r="G253" s="21"/>
      <c r="H253" s="21"/>
      <c r="I253" s="21"/>
      <c r="J253" s="21"/>
      <c r="K253" s="21"/>
      <c r="L253" s="21"/>
      <c r="M253" s="21"/>
      <c r="N253" s="22"/>
      <c r="O253" s="22"/>
      <c r="P253" s="22"/>
      <c r="Q253" s="22"/>
    </row>
    <row r="254" s="9" customFormat="1" ht="89.1" customHeight="1" spans="1:17">
      <c r="A254" s="19">
        <v>212</v>
      </c>
      <c r="B254" s="19" t="s">
        <v>1013</v>
      </c>
      <c r="C254" s="19" t="s">
        <v>1033</v>
      </c>
      <c r="D254" s="19" t="s">
        <v>1034</v>
      </c>
      <c r="E254" s="42" t="s">
        <v>73</v>
      </c>
      <c r="F254" s="19" t="s">
        <v>1035</v>
      </c>
      <c r="G254" s="19">
        <v>59</v>
      </c>
      <c r="H254" s="19"/>
      <c r="I254" s="19"/>
      <c r="J254" s="19">
        <v>59</v>
      </c>
      <c r="K254" s="19"/>
      <c r="L254" s="19"/>
      <c r="M254" s="19" t="s">
        <v>27</v>
      </c>
      <c r="N254" s="19" t="s">
        <v>1036</v>
      </c>
      <c r="O254" s="19" t="s">
        <v>1037</v>
      </c>
      <c r="P254" s="19" t="s">
        <v>1033</v>
      </c>
      <c r="Q254" s="19"/>
    </row>
    <row r="255" s="8" customFormat="1" ht="20.1" customHeight="1" spans="1:17">
      <c r="A255" s="17" t="s">
        <v>1038</v>
      </c>
      <c r="B255" s="17"/>
      <c r="C255" s="17"/>
      <c r="D255" s="17"/>
      <c r="E255" s="17"/>
      <c r="F255" s="17"/>
      <c r="G255" s="17">
        <f t="shared" ref="G255:L255" si="13">SUM(G249:G252,G254)</f>
        <v>277</v>
      </c>
      <c r="H255" s="17">
        <f t="shared" si="13"/>
        <v>0</v>
      </c>
      <c r="I255" s="17">
        <f t="shared" si="13"/>
        <v>0</v>
      </c>
      <c r="J255" s="17">
        <f t="shared" si="13"/>
        <v>277</v>
      </c>
      <c r="K255" s="17">
        <f t="shared" si="13"/>
        <v>0</v>
      </c>
      <c r="L255" s="17">
        <f t="shared" si="13"/>
        <v>0</v>
      </c>
      <c r="M255" s="17"/>
      <c r="N255" s="19"/>
      <c r="O255" s="19"/>
      <c r="P255" s="19"/>
      <c r="Q255" s="19"/>
    </row>
    <row r="256" s="3" customFormat="1" ht="15" customHeight="1" spans="1:17">
      <c r="A256" s="17" t="s">
        <v>21</v>
      </c>
      <c r="B256" s="17"/>
      <c r="C256" s="17"/>
      <c r="D256" s="17"/>
      <c r="E256" s="17"/>
      <c r="F256" s="17"/>
      <c r="G256" s="17"/>
      <c r="H256" s="17"/>
      <c r="I256" s="17"/>
      <c r="J256" s="17"/>
      <c r="K256" s="17"/>
      <c r="L256" s="17"/>
      <c r="M256" s="17"/>
      <c r="N256" s="17"/>
      <c r="O256" s="17"/>
      <c r="P256" s="17"/>
      <c r="Q256" s="17"/>
    </row>
    <row r="257" s="3" customFormat="1" ht="101.1" customHeight="1" spans="1:17">
      <c r="A257" s="19">
        <v>213</v>
      </c>
      <c r="B257" s="19" t="s">
        <v>1039</v>
      </c>
      <c r="C257" s="19" t="s">
        <v>1040</v>
      </c>
      <c r="D257" s="19" t="s">
        <v>1041</v>
      </c>
      <c r="E257" s="19" t="s">
        <v>753</v>
      </c>
      <c r="F257" s="20" t="s">
        <v>1042</v>
      </c>
      <c r="G257" s="19">
        <v>212</v>
      </c>
      <c r="H257" s="19"/>
      <c r="I257" s="19"/>
      <c r="J257" s="19">
        <v>212</v>
      </c>
      <c r="K257" s="19"/>
      <c r="L257" s="19"/>
      <c r="M257" s="19" t="s">
        <v>27</v>
      </c>
      <c r="N257" s="19" t="s">
        <v>1043</v>
      </c>
      <c r="O257" s="19" t="s">
        <v>1043</v>
      </c>
      <c r="P257" s="19" t="s">
        <v>1040</v>
      </c>
      <c r="Q257" s="17"/>
    </row>
    <row r="258" s="3" customFormat="1" ht="120" customHeight="1" spans="1:17">
      <c r="A258" s="19">
        <v>214</v>
      </c>
      <c r="B258" s="19" t="s">
        <v>1039</v>
      </c>
      <c r="C258" s="19" t="s">
        <v>1044</v>
      </c>
      <c r="D258" s="19" t="s">
        <v>1045</v>
      </c>
      <c r="E258" s="19" t="s">
        <v>1046</v>
      </c>
      <c r="F258" s="20" t="s">
        <v>1047</v>
      </c>
      <c r="G258" s="19">
        <v>70</v>
      </c>
      <c r="H258" s="19"/>
      <c r="I258" s="19"/>
      <c r="J258" s="19">
        <v>70</v>
      </c>
      <c r="K258" s="19"/>
      <c r="L258" s="19"/>
      <c r="M258" s="19" t="s">
        <v>27</v>
      </c>
      <c r="N258" s="19" t="s">
        <v>1048</v>
      </c>
      <c r="O258" s="19" t="s">
        <v>1049</v>
      </c>
      <c r="P258" s="19" t="s">
        <v>1044</v>
      </c>
      <c r="Q258" s="17"/>
    </row>
    <row r="259" s="3" customFormat="1" ht="93" customHeight="1" spans="1:17">
      <c r="A259" s="19">
        <v>215</v>
      </c>
      <c r="B259" s="19" t="s">
        <v>1039</v>
      </c>
      <c r="C259" s="19" t="s">
        <v>1050</v>
      </c>
      <c r="D259" s="19" t="s">
        <v>1051</v>
      </c>
      <c r="E259" s="19" t="s">
        <v>792</v>
      </c>
      <c r="F259" s="20" t="s">
        <v>1052</v>
      </c>
      <c r="G259" s="19">
        <v>50</v>
      </c>
      <c r="H259" s="19"/>
      <c r="I259" s="19"/>
      <c r="J259" s="19">
        <v>50</v>
      </c>
      <c r="K259" s="19"/>
      <c r="L259" s="19"/>
      <c r="M259" s="19" t="s">
        <v>27</v>
      </c>
      <c r="N259" s="19" t="s">
        <v>1053</v>
      </c>
      <c r="O259" s="19" t="s">
        <v>1054</v>
      </c>
      <c r="P259" s="19" t="s">
        <v>1050</v>
      </c>
      <c r="Q259" s="17"/>
    </row>
    <row r="260" s="3" customFormat="1" ht="77.1" customHeight="1" spans="1:17">
      <c r="A260" s="19">
        <v>216</v>
      </c>
      <c r="B260" s="19" t="s">
        <v>1039</v>
      </c>
      <c r="C260" s="19" t="s">
        <v>1055</v>
      </c>
      <c r="D260" s="19" t="s">
        <v>1056</v>
      </c>
      <c r="E260" s="19" t="s">
        <v>49</v>
      </c>
      <c r="F260" s="20" t="s">
        <v>1057</v>
      </c>
      <c r="G260" s="19">
        <v>40</v>
      </c>
      <c r="H260" s="19"/>
      <c r="I260" s="19"/>
      <c r="J260" s="19">
        <v>40</v>
      </c>
      <c r="K260" s="19"/>
      <c r="L260" s="19"/>
      <c r="M260" s="19" t="s">
        <v>27</v>
      </c>
      <c r="N260" s="19" t="s">
        <v>1058</v>
      </c>
      <c r="O260" s="19" t="s">
        <v>1058</v>
      </c>
      <c r="P260" s="19" t="s">
        <v>1055</v>
      </c>
      <c r="Q260" s="19"/>
    </row>
    <row r="261" s="3" customFormat="1" ht="81" customHeight="1" spans="1:17">
      <c r="A261" s="19">
        <v>217</v>
      </c>
      <c r="B261" s="19" t="s">
        <v>1039</v>
      </c>
      <c r="C261" s="19" t="s">
        <v>1059</v>
      </c>
      <c r="D261" s="19" t="s">
        <v>1060</v>
      </c>
      <c r="E261" s="19" t="s">
        <v>73</v>
      </c>
      <c r="F261" s="20" t="s">
        <v>1061</v>
      </c>
      <c r="G261" s="19">
        <v>30</v>
      </c>
      <c r="H261" s="19"/>
      <c r="I261" s="19"/>
      <c r="J261" s="19">
        <v>30</v>
      </c>
      <c r="K261" s="19"/>
      <c r="L261" s="19"/>
      <c r="M261" s="19" t="s">
        <v>27</v>
      </c>
      <c r="N261" s="19" t="s">
        <v>1062</v>
      </c>
      <c r="O261" s="19" t="s">
        <v>1063</v>
      </c>
      <c r="P261" s="19" t="s">
        <v>1059</v>
      </c>
      <c r="Q261" s="19"/>
    </row>
    <row r="262" s="3" customFormat="1" ht="99" customHeight="1" spans="1:17">
      <c r="A262" s="19">
        <v>218</v>
      </c>
      <c r="B262" s="19" t="s">
        <v>1039</v>
      </c>
      <c r="C262" s="19" t="s">
        <v>1064</v>
      </c>
      <c r="D262" s="19" t="s">
        <v>1065</v>
      </c>
      <c r="E262" s="19" t="s">
        <v>73</v>
      </c>
      <c r="F262" s="20" t="s">
        <v>1066</v>
      </c>
      <c r="G262" s="19">
        <v>30</v>
      </c>
      <c r="H262" s="19"/>
      <c r="I262" s="19"/>
      <c r="J262" s="19">
        <v>30</v>
      </c>
      <c r="K262" s="19"/>
      <c r="L262" s="19"/>
      <c r="M262" s="19" t="s">
        <v>27</v>
      </c>
      <c r="N262" s="19" t="s">
        <v>1067</v>
      </c>
      <c r="O262" s="19" t="s">
        <v>1068</v>
      </c>
      <c r="P262" s="19" t="s">
        <v>1064</v>
      </c>
      <c r="Q262" s="19"/>
    </row>
    <row r="263" s="8" customFormat="1" ht="20.1" customHeight="1" spans="1:17">
      <c r="A263" s="17" t="s">
        <v>1069</v>
      </c>
      <c r="B263" s="17"/>
      <c r="C263" s="17"/>
      <c r="D263" s="17"/>
      <c r="E263" s="17"/>
      <c r="F263" s="17"/>
      <c r="G263" s="17">
        <f t="shared" ref="G263:L263" si="14">SUM(G257:G262)</f>
        <v>432</v>
      </c>
      <c r="H263" s="17">
        <f t="shared" si="14"/>
        <v>0</v>
      </c>
      <c r="I263" s="17">
        <f t="shared" si="14"/>
        <v>0</v>
      </c>
      <c r="J263" s="17">
        <f t="shared" si="14"/>
        <v>432</v>
      </c>
      <c r="K263" s="17">
        <f t="shared" si="14"/>
        <v>0</v>
      </c>
      <c r="L263" s="17">
        <f t="shared" si="14"/>
        <v>0</v>
      </c>
      <c r="M263" s="17"/>
      <c r="N263" s="19"/>
      <c r="O263" s="19"/>
      <c r="P263" s="19"/>
      <c r="Q263" s="19"/>
    </row>
    <row r="264" s="5" customFormat="1" ht="33" customHeight="1" spans="1:17">
      <c r="A264" s="45" t="s">
        <v>1070</v>
      </c>
      <c r="B264" s="45"/>
      <c r="C264" s="45"/>
      <c r="D264" s="45"/>
      <c r="E264" s="46"/>
      <c r="F264" s="45"/>
      <c r="G264" s="45"/>
      <c r="H264" s="45"/>
      <c r="I264" s="45"/>
      <c r="J264" s="45"/>
      <c r="K264" s="45"/>
      <c r="L264" s="45"/>
      <c r="M264" s="45"/>
      <c r="N264" s="45"/>
      <c r="O264" s="45"/>
      <c r="P264" s="45"/>
      <c r="Q264" s="45"/>
    </row>
    <row r="265" s="5" customFormat="1" spans="1:17">
      <c r="A265" s="47" t="s">
        <v>1071</v>
      </c>
      <c r="B265" s="48"/>
      <c r="C265" s="48"/>
      <c r="D265" s="48"/>
      <c r="E265" s="49"/>
      <c r="F265" s="48"/>
      <c r="G265" s="48"/>
      <c r="H265" s="48"/>
      <c r="I265" s="48"/>
      <c r="J265" s="48"/>
      <c r="K265" s="48"/>
      <c r="L265" s="48"/>
      <c r="M265" s="48"/>
      <c r="N265" s="48"/>
      <c r="O265" s="48"/>
      <c r="P265" s="50"/>
      <c r="Q265" s="48"/>
    </row>
  </sheetData>
  <autoFilter xmlns:etc="http://www.wps.cn/officeDocument/2017/etCustomData" ref="A4:Q265" etc:filterBottomFollowUsedRange="0">
    <extLst/>
  </autoFilter>
  <mergeCells count="58">
    <mergeCell ref="A1:Q1"/>
    <mergeCell ref="P2:Q2"/>
    <mergeCell ref="H3:L3"/>
    <mergeCell ref="A5:F5"/>
    <mergeCell ref="A6:D6"/>
    <mergeCell ref="A8:F8"/>
    <mergeCell ref="A9:D9"/>
    <mergeCell ref="A23:D23"/>
    <mergeCell ref="A27:F27"/>
    <mergeCell ref="A28:D28"/>
    <mergeCell ref="A31:D31"/>
    <mergeCell ref="A37:F37"/>
    <mergeCell ref="A38:D38"/>
    <mergeCell ref="A63:D63"/>
    <mergeCell ref="A82:F82"/>
    <mergeCell ref="A83:D83"/>
    <mergeCell ref="A103:D103"/>
    <mergeCell ref="A125:F125"/>
    <mergeCell ref="A126:D126"/>
    <mergeCell ref="A145:D145"/>
    <mergeCell ref="A149:F149"/>
    <mergeCell ref="A150:D150"/>
    <mergeCell ref="A166:D166"/>
    <mergeCell ref="A172:F172"/>
    <mergeCell ref="A173:D173"/>
    <mergeCell ref="A187:D187"/>
    <mergeCell ref="A200:F200"/>
    <mergeCell ref="A201:D201"/>
    <mergeCell ref="A217:D217"/>
    <mergeCell ref="A222:F222"/>
    <mergeCell ref="A223:D223"/>
    <mergeCell ref="A225:D225"/>
    <mergeCell ref="A227:F227"/>
    <mergeCell ref="A228:D228"/>
    <mergeCell ref="A231:D231"/>
    <mergeCell ref="A233:F233"/>
    <mergeCell ref="A234:D234"/>
    <mergeCell ref="A240:D240"/>
    <mergeCell ref="A247:F247"/>
    <mergeCell ref="A248:D248"/>
    <mergeCell ref="A253:D253"/>
    <mergeCell ref="A255:F255"/>
    <mergeCell ref="A256:D256"/>
    <mergeCell ref="A263:F263"/>
    <mergeCell ref="A264:Q264"/>
    <mergeCell ref="A265:Q265"/>
    <mergeCell ref="A3:A4"/>
    <mergeCell ref="B3:B4"/>
    <mergeCell ref="C3:C4"/>
    <mergeCell ref="D3:D4"/>
    <mergeCell ref="E3:E4"/>
    <mergeCell ref="F3:F4"/>
    <mergeCell ref="G3:G4"/>
    <mergeCell ref="M3:M4"/>
    <mergeCell ref="N3:N4"/>
    <mergeCell ref="O3:O4"/>
    <mergeCell ref="P3:P4"/>
    <mergeCell ref="Q3:Q4"/>
  </mergeCells>
  <pageMargins left="0.472222222222222" right="0.472222222222222" top="0.984027777777778" bottom="0.98402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发文版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貔貅</cp:lastModifiedBy>
  <dcterms:created xsi:type="dcterms:W3CDTF">2024-05-14T08:36:00Z</dcterms:created>
  <dcterms:modified xsi:type="dcterms:W3CDTF">2024-10-14T09:18:07Z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71A054C5AD8F4BB9B030B0BC8EA77D85_13</vt:lpwstr>
  </property>
  <property fmtid="{D5CDD505-2E9C-101B-9397-08002B2CF9AE}" pid="3" name="KSOProductBuildVer">
    <vt:lpwstr>2052-12.1.0.18276</vt:lpwstr>
  </property>
</Properties>
</file>