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安排表" sheetId="3" r:id="rId1"/>
  </sheets>
  <definedNames>
    <definedName name="_xlnm._FilterDatabase" localSheetId="0" hidden="1">安排表!$A$4:$R$167</definedName>
    <definedName name="_xlnm.Print_Titles" localSheetId="0">安排表!$3:$4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<sst xmlns="http://schemas.openxmlformats.org/spreadsheetml/2006/main" count="1298" uniqueCount="771">
  <si>
    <t>新洲区2025年度第一批省、市、区及第二批中央财政衔接资金项目计划安排表</t>
  </si>
  <si>
    <t>单位：万元</t>
  </si>
  <si>
    <t>序号</t>
  </si>
  <si>
    <t>乡镇/部门</t>
  </si>
  <si>
    <t>村</t>
  </si>
  <si>
    <t>项目名称</t>
  </si>
  <si>
    <t>项目子类型</t>
  </si>
  <si>
    <t>建设内容</t>
  </si>
  <si>
    <t>实际投入资金(万元)</t>
  </si>
  <si>
    <t>资金来源</t>
  </si>
  <si>
    <t>实施期限（年/月-年/月）</t>
  </si>
  <si>
    <t>预期绩效目标</t>
  </si>
  <si>
    <t>联农带农富农利益联结机制（简述）</t>
  </si>
  <si>
    <t>责任
单位</t>
  </si>
  <si>
    <t>责任人</t>
  </si>
  <si>
    <t>备注</t>
  </si>
  <si>
    <t>中央衔接资金（万元）</t>
  </si>
  <si>
    <t>省级衔接资金（万元）</t>
  </si>
  <si>
    <t>市级衔接资金（万元）</t>
  </si>
  <si>
    <t>区级衔接资金（万元）</t>
  </si>
  <si>
    <t>其他资金（万元）</t>
  </si>
  <si>
    <t>合计</t>
  </si>
  <si>
    <t>一、产业项目类</t>
  </si>
  <si>
    <t>道观河</t>
  </si>
  <si>
    <t>汉子山村</t>
  </si>
  <si>
    <t>道观河汉子山村碧涛家庭农场产业基础设施项目提升工程</t>
  </si>
  <si>
    <t>休闲农业与乡村旅游</t>
  </si>
  <si>
    <t>1、产业路1200米，2、u型渠850米，涵管70米，3、看护房 ，4、农产品仓库，5、生态停车场，6；生态步道300米</t>
  </si>
  <si>
    <t>2025.08-2025.12</t>
  </si>
  <si>
    <t>发展特色产业，带动脱贫户务工，增加村集体收入</t>
  </si>
  <si>
    <t>发展特色产业，带动群众50人务工，带动脱贫户4人务工，增加村集体收入每年5万元</t>
  </si>
  <si>
    <t>汉子村</t>
  </si>
  <si>
    <t xml:space="preserve">曾银斌
</t>
  </si>
  <si>
    <t>二、村基础设施类</t>
  </si>
  <si>
    <t>桐子岗村</t>
  </si>
  <si>
    <t>道观河桐子岗村土门湾</t>
  </si>
  <si>
    <t>农村供水保障设施建设</t>
  </si>
  <si>
    <t>U50灌溉渠道800米,20米滚水坝</t>
  </si>
  <si>
    <t>改善土门湾农田排水灌溉条件，增加农田作物产量</t>
  </si>
  <si>
    <t>改善土门湾农田排水灌溉条件，解决土门湾群众30余户农田，增加农田作物产量</t>
  </si>
  <si>
    <t>徐建生</t>
  </si>
  <si>
    <t>道观河合计：2个项目（产业项目1个，基础设施1个）</t>
  </si>
  <si>
    <t>凤凰镇</t>
  </si>
  <si>
    <t>余家寨村</t>
  </si>
  <si>
    <t>余家寨村一支渠维修</t>
  </si>
  <si>
    <t>维修长850米、宽1.2米渠道，新建长150米宽1.2米渠道，清理3个翻水楼</t>
  </si>
  <si>
    <t>保障5个湾120户农户700亩耕地用水</t>
  </si>
  <si>
    <t>余家寨村村民委员会</t>
  </si>
  <si>
    <t>余伟</t>
  </si>
  <si>
    <t>凤凰镇合计：1个项目（产业项目0个，基础设施1个）</t>
  </si>
  <si>
    <t>旧街街</t>
  </si>
  <si>
    <t>团上村</t>
  </si>
  <si>
    <t>团上村药材基地产业项目</t>
  </si>
  <si>
    <t>种植业基地</t>
  </si>
  <si>
    <t>新建白前草加工厂房钢架大棚520平方米；基地灌溉渠道维修200米。</t>
  </si>
  <si>
    <t>产业提质增效，并带动群众（优先脱贫户）、村集体增收</t>
  </si>
  <si>
    <t>通过改善种植、加工条件，带动群众种植药材增收，村集体每年增收1.2万元以上</t>
  </si>
  <si>
    <t>邵仁红</t>
  </si>
  <si>
    <t>茶亭村</t>
  </si>
  <si>
    <t>茶亭村果药基地产业项目</t>
  </si>
  <si>
    <t>灌溉塘干砌石岸200米；药材基地新建大棚420平方米及基础处理</t>
  </si>
  <si>
    <t>通过改善种植、加工条件，提升产业效率，带动群众基地务工增收，村集体每年增收1.8万元以上</t>
  </si>
  <si>
    <t>左俊强</t>
  </si>
  <si>
    <t>戴家湾村</t>
  </si>
  <si>
    <t>戴家湾村生态农业基地产业项目</t>
  </si>
  <si>
    <t>常明源专业合作社、抗旱塘堰砌石岸等</t>
  </si>
  <si>
    <t>改善抗旱和养殖条件，带动群众基地务工增收，村集体每年增收0.8万元以上</t>
  </si>
  <si>
    <t>戴湾村</t>
  </si>
  <si>
    <t>戴本银</t>
  </si>
  <si>
    <t>熊畈村</t>
  </si>
  <si>
    <t>熊畈村茶叶基地产业项目</t>
  </si>
  <si>
    <t>茶叶基地矩形渠1770米，水泥管300米</t>
  </si>
  <si>
    <t>改善园区生产条件，带动群众种茶和就近务工，村集体每年增收1.4万元以上</t>
  </si>
  <si>
    <t>熊建红</t>
  </si>
  <si>
    <t>孔子河村</t>
  </si>
  <si>
    <t>孔子河村水产基地产业项目</t>
  </si>
  <si>
    <t>养殖业基地</t>
  </si>
  <si>
    <t>问津乡园塘堰干砌石岸300米；长40米、宽4米的库房1座，不锈钢加压泵房2个、不锈钢方管水池天棚</t>
  </si>
  <si>
    <t>夏雄磊</t>
  </si>
  <si>
    <t>曾畈村</t>
  </si>
  <si>
    <t>曾畈村稻虾基地产业项目</t>
  </si>
  <si>
    <t>新建1090平方米仓库1座及其他配套设施</t>
  </si>
  <si>
    <t>改善园区生产条件，带动群众就近务工，村集体每年增收1.8万元以上</t>
  </si>
  <si>
    <t>曾家畈村</t>
  </si>
  <si>
    <t>梅建林</t>
  </si>
  <si>
    <t>戴山村</t>
  </si>
  <si>
    <t>戴山村水产基地产业项目</t>
  </si>
  <si>
    <t>铺设引水管网700米，备用电源发电机组1套，独立用微滤机36台</t>
  </si>
  <si>
    <t>改善园区生产条件，带动群众就近务工，村集体每年增收1.12万元以上</t>
  </si>
  <si>
    <t>胡国雄</t>
  </si>
  <si>
    <t>大雾山村</t>
  </si>
  <si>
    <t>大雾山村茶叶基地产业项目</t>
  </si>
  <si>
    <t>安装喷灌50亩，水沟硬化1500米及其他设施</t>
  </si>
  <si>
    <t>改善园区生产条件，带动群众就近务工，村集体每年增收1.2万元以上</t>
  </si>
  <si>
    <t>王桂平</t>
  </si>
  <si>
    <t>段山村</t>
  </si>
  <si>
    <t>段山村蔬菜基地产业项目</t>
  </si>
  <si>
    <t>蔬菜产业配套设施架线1200米、平整及硬化场地40平方米、新建冷库80立方米</t>
  </si>
  <si>
    <t>改善园区生产条件，带动群众就近务工，村集体每年增收0.8万元以上</t>
  </si>
  <si>
    <t>张正红</t>
  </si>
  <si>
    <t>黄林村</t>
  </si>
  <si>
    <t>黄林村茶叶基地产业项目</t>
  </si>
  <si>
    <t>安装喷灌设施200亩</t>
  </si>
  <si>
    <t>补齐抗旱设施短板，产业提质增效，带动群众就近务工增收，每年增加村集体收入1.32万元以上</t>
  </si>
  <si>
    <t>徐余良</t>
  </si>
  <si>
    <t>利河村</t>
  </si>
  <si>
    <t>利河村茶果基地产业项目</t>
  </si>
  <si>
    <t>抗旱小水渠350米，茶园喷灌50亩，围栏1100米，道路硬化1000平方米，红茶制作机器一台套；水产提质增效安装给水管道，遮阳网，安装格栅、步道及护栏，供配电设施等</t>
  </si>
  <si>
    <t>改善园区生产条件，带动群众就近务工，村集体每年增收4.12万元以上</t>
  </si>
  <si>
    <t>胡  亮</t>
  </si>
  <si>
    <t>石河村</t>
  </si>
  <si>
    <t>石河村辣椒基地产业基地</t>
  </si>
  <si>
    <t>村辣椒基地烘干设备2台套，烘干架2套，新建蓄水池，排水沟渠等</t>
  </si>
  <si>
    <t>改善加工条件，带动群众就近务工，村集体每年增收0.92万元以上</t>
  </si>
  <si>
    <t>梅建斌</t>
  </si>
  <si>
    <t>刘畈村</t>
  </si>
  <si>
    <t>刘畈村优质稻基地产业项目</t>
  </si>
  <si>
    <t>机耕路1500米，U型渠300米，排灌站1座及水泵、配电箱等设施</t>
  </si>
  <si>
    <t>改善园区生产条件，带动群众就近务工，村集体每年增收1万元以上</t>
  </si>
  <si>
    <t>杜全威</t>
  </si>
  <si>
    <t>洪山村</t>
  </si>
  <si>
    <t>洪山村草莓基地产业项目</t>
  </si>
  <si>
    <t>草莓基地钢架大棚约2670㎡</t>
  </si>
  <si>
    <t>改善园区生产条件，带动群众就近务工，村集体每年增收0.48万元以上</t>
  </si>
  <si>
    <t>洪泽平</t>
  </si>
  <si>
    <t>七里岗村</t>
  </si>
  <si>
    <t>七里岗村生态农业基地产业项目</t>
  </si>
  <si>
    <t>机耕路硬化1100米、宽3.5米，塘堰浆砌片石230米、高1.8米，钢筋混凝土拦水坝1座</t>
  </si>
  <si>
    <t>改善园区生产条件，带动群众就近务工，村集体每年增收1.6万元以上</t>
  </si>
  <si>
    <t>王先咏</t>
  </si>
  <si>
    <t>三角山村</t>
  </si>
  <si>
    <t>三角山村基础设施项目</t>
  </si>
  <si>
    <t>生产条件改善</t>
  </si>
  <si>
    <t>U型渠310米，机耕路长485米、宽4.5米及其他配套设施</t>
  </si>
  <si>
    <t>完善村级基础设施，方便村民生产生活</t>
  </si>
  <si>
    <t>村湾生产性基础设施改善，方便村民耕种，巩固耕地流出整改成果</t>
  </si>
  <si>
    <t>易军文</t>
  </si>
  <si>
    <t>王寨村</t>
  </si>
  <si>
    <t>王寨村基础设施项目</t>
  </si>
  <si>
    <t>新建小型泵站1座</t>
  </si>
  <si>
    <t>王连文</t>
  </si>
  <si>
    <t>四合庄村</t>
  </si>
  <si>
    <t>四合庄村基础设施项目</t>
  </si>
  <si>
    <t>生活条件改善</t>
  </si>
  <si>
    <t>浆砌石岸400立方米</t>
  </si>
  <si>
    <t>村湾设施改善</t>
  </si>
  <si>
    <t>熊国民</t>
  </si>
  <si>
    <t>楼寨村</t>
  </si>
  <si>
    <t>楼寨村基础设施项目</t>
  </si>
  <si>
    <t>硬化路长230米、宽1.5米、厚0.18米；砌石岸230米、高2.6米</t>
  </si>
  <si>
    <t>基础设施提档升级</t>
  </si>
  <si>
    <t>胡双全</t>
  </si>
  <si>
    <t>新八冲村</t>
  </si>
  <si>
    <t>新八冲村基础设施项目</t>
  </si>
  <si>
    <t>谢家岗通湾路硬化1200平方米等</t>
  </si>
  <si>
    <t>汪啟平</t>
  </si>
  <si>
    <t>旧街村</t>
  </si>
  <si>
    <t>旧街村基础设施项目</t>
  </si>
  <si>
    <t>浆砌石岸370立方米，路面维修硬化240平方米</t>
  </si>
  <si>
    <t>王俊平</t>
  </si>
  <si>
    <t>李寨村</t>
  </si>
  <si>
    <t>李寨村基础设施项目</t>
  </si>
  <si>
    <t>道路维修硬化230立方米</t>
  </si>
  <si>
    <t>沈建宏</t>
  </si>
  <si>
    <t>祠堂湾村</t>
  </si>
  <si>
    <t>祠堂湾村基础设施项目</t>
  </si>
  <si>
    <t>机耕路维修硬化：长600米、宽2.5米、厚度0.12米</t>
  </si>
  <si>
    <t>胡永红</t>
  </si>
  <si>
    <t>王屋村</t>
  </si>
  <si>
    <t>王屋村基础设施项目</t>
  </si>
  <si>
    <t>640米通村路拓宽路基处理及硬化，宽1.5米、厚0.15米</t>
  </si>
  <si>
    <t>王进松</t>
  </si>
  <si>
    <t>李湾村</t>
  </si>
  <si>
    <t>李湾村基础设施项目</t>
  </si>
  <si>
    <t>硬化面积约1600平方米、厚度18公分，新建钢筋混凝土盖板约85米、宽4米、厚18厘米，停车位划分约50个，</t>
  </si>
  <si>
    <t>漆明宏</t>
  </si>
  <si>
    <t>张寨村</t>
  </si>
  <si>
    <t>张寨村基础设施项目</t>
  </si>
  <si>
    <t>护砌驳岸，安装排水管道等</t>
  </si>
  <si>
    <t>张华堂</t>
  </si>
  <si>
    <t>九城岗村</t>
  </si>
  <si>
    <t>九城岗村基础设施项目</t>
  </si>
  <si>
    <t>安装80U型渠420米、排水管32米</t>
  </si>
  <si>
    <t>左  舜</t>
  </si>
  <si>
    <t>汪山村</t>
  </si>
  <si>
    <t>汪山村基础设施项目</t>
  </si>
  <si>
    <t>道路硬化2500平方米，厚0.12米</t>
  </si>
  <si>
    <t>张新咏</t>
  </si>
  <si>
    <t>旧街街合计：28个项目（产业项目15个，基础设施13个）</t>
  </si>
  <si>
    <t>李集街</t>
  </si>
  <si>
    <t>黄河村</t>
  </si>
  <si>
    <t>黄河村种植基地粮油存储项目</t>
  </si>
  <si>
    <t>新建钢结构仓库500平方米</t>
  </si>
  <si>
    <t>提高粮油附加值，增加合作社收益，方便村民就近打工，增加农户收入，壮大村集体经济。</t>
  </si>
  <si>
    <t>项目形成的资产租赁给禾康丰种植合作社经营，年上交租赁租金1.62万元，受益建档立卡脱贫3户9人，受益农户人数50人。</t>
  </si>
  <si>
    <t>成磊</t>
  </si>
  <si>
    <t>新河村</t>
  </si>
  <si>
    <t>新河村蔬菜产业园智能温控连栋大棚项目</t>
  </si>
  <si>
    <t>连栋大棚及配套附属设施（配套水肥一体化）9000平方米，仓库360平方米，道路硬化1000平方米，50U型渠300米，水泵房一间，管道600米，电力线280米。</t>
  </si>
  <si>
    <t>项目建成后，有效促进产业发展，带动周边脱贫户、监测户、一般农户 78人就近就业，集体增收5.7万元。</t>
  </si>
  <si>
    <t>项目运营和收益分配方案，由村集体发包给武汉昕和勋专业合作社经营，年上交承包费5.7万元， 带动脱贫户和土地流转户，土地租金和务工收益，真正达到一块基地带动一方群众收益的效果。</t>
  </si>
  <si>
    <t>陈利臣</t>
  </si>
  <si>
    <t>罗院村</t>
  </si>
  <si>
    <t>罗院村蔬菜种植产业发展项目</t>
  </si>
  <si>
    <t>1、滴灌：127680m
2、路面维修：48㎡
3、排水管：64m
4、沉井：2座
5、泵房：3座
6、水肥一体化：2套
7、电机：3套
8、电力架设：4800m
9、电线杆：20组</t>
  </si>
  <si>
    <t>促进产业发展，带动脱贫户和一般农户增收，建成后年均增加村集体收入2.1万元。</t>
  </si>
  <si>
    <t>项目形成的资产租赁给武汉中扬农业科技有限公司经营，年均增加村集体收入2.1万元，每年流转土地租金10.8万元，带动农户85人，其中脱贫户4户12人，普通农户人数38人。</t>
  </si>
  <si>
    <t xml:space="preserve">罗先顺
</t>
  </si>
  <si>
    <t>林埠村</t>
  </si>
  <si>
    <t>林埠村蔬菜、林果基地连体大棚项目</t>
  </si>
  <si>
    <t>1、安全防护设施：500m
2、连体外遮阳保温大棚：7000㎡
3、农用机械：1组
4、U型渠：370m</t>
  </si>
  <si>
    <t>项目建成后，有效促进产业发展，带动周边脱贫户、监测户、一般农户 75人就近就业，集体增收4.2万元。</t>
  </si>
  <si>
    <t>项目运营和收益分配方案，由村集体发包给武汉锦绣缤水农业发展有限公司，年上交承包费 4.2万元， 带动脱贫户和土地流转户，土地租金和务工收益，真正达到一块基地带动一方群众收益的效果。</t>
  </si>
  <si>
    <t xml:space="preserve">林云桥
</t>
  </si>
  <si>
    <t>高中村</t>
  </si>
  <si>
    <t>高中村桃种植产业项目</t>
  </si>
  <si>
    <t>处理路基及硬化2500平方米，厚15厘米;配套滴灌120亩，机耕路1600米。</t>
  </si>
  <si>
    <t>促进产业发展，带动脱贫户增收，建成后年均增加村集体收入1.05万元。</t>
  </si>
  <si>
    <t>项目形成的资产租赁给武汉桃之源农业科技有限公司经营，年上交租赁金1.05万元，受益建档立卡脱贫8户18人，受益农户人数90人。</t>
  </si>
  <si>
    <t>任韩彪</t>
  </si>
  <si>
    <t>卫星村</t>
  </si>
  <si>
    <t>卫星村炜鑫煌白茶园项目</t>
  </si>
  <si>
    <t>智能全自动理条机组一套，摊青机3组，茶树双人修剪机1台，手持采茶机4台，遥控碎草机一台，滚筒60型杀青机一台，滚筒提香机一台。</t>
  </si>
  <si>
    <t>促进产业发展，带动脱贫户和一般农户增收，建成后年均增加村集体收入0.9万元。</t>
  </si>
  <si>
    <t>项目形成的资产租赁给炜鑫煌合作社经营，年增加村集体收入0.9万。带动脱贫户12户35人，一般户145人茶园务工。</t>
  </si>
  <si>
    <t>李志鑫</t>
  </si>
  <si>
    <t>任河村</t>
  </si>
  <si>
    <t>任河村蔬菜产业基地大棚建设项目</t>
  </si>
  <si>
    <t>新建大棚20000平方米，PE32喷灌管线安装3000米，PE75喷灌管线安装320米。</t>
  </si>
  <si>
    <t>促进产业发展，带动脱贫户增收，建成后年均增加村集体收入1.71万元。</t>
  </si>
  <si>
    <t>项目形成的资产租赁给武汉市任河祥云种植专业合作社经营，年上交租赁金1.71万元，带动脱贫户、一般农户就近务工。</t>
  </si>
  <si>
    <t>许世才</t>
  </si>
  <si>
    <t>任河村蔬菜产业基地钢构分拣车间项目</t>
  </si>
  <si>
    <t>新建700平方米钢构分拣车间。</t>
  </si>
  <si>
    <t>促进产业发展，带动脱贫户增收，建成后年均增加村集体收入1.59万元。</t>
  </si>
  <si>
    <t>项目形成的资产租赁给武汉市任河祥云种植专业合作社经营，年上交租赁金1.59万元，带动脱贫户、一般农户就近务工。</t>
  </si>
  <si>
    <t>潘堤村</t>
  </si>
  <si>
    <t>潘堤村道路建设项目</t>
  </si>
  <si>
    <t>农村道路建设</t>
  </si>
  <si>
    <t>1.潘堤村潘堤湾道路建设：路基回填土555立方米，路面平整793平方米，回填毛渣793平方米，厚15cm，预埋DN300承插管8.5米，DN400承插管17.5米，硬化道路793平方米，厚15cm。
2.潘堤村潘井湾道路建设：新建道路1691平方米，预埋DN300承插管5米，硬化道路1691平方米，厚15cm，建设预备道路350平方米。</t>
  </si>
  <si>
    <t>此项目建成后，改善村湾交通条件，方便村民出行。</t>
  </si>
  <si>
    <t>受益建档立卡脱贫人数6户12人，受益农户人数360人。</t>
  </si>
  <si>
    <t xml:space="preserve">潘红星
</t>
  </si>
  <si>
    <t>黄河村晒场和道路建设项目</t>
  </si>
  <si>
    <t>晒场硬化1600平方米、厚0.15米；破损道路拆除硬化700平方米、厚0.15米；排涝站导流渠改造108米、拆除重建过路涵2座；12组蓄水塘水泥预制板护砌340平方米。</t>
  </si>
  <si>
    <t>方便村民出行、晾晒粮食和农业生产蓄水排涝，增加村民文娱活动场所，</t>
  </si>
  <si>
    <t>受益建档立卡脱贫2户5人，受益农户人数560人。</t>
  </si>
  <si>
    <t>新街村</t>
  </si>
  <si>
    <t>新街村道路建设项目</t>
  </si>
  <si>
    <t>路面整形3025㎡，15cm厚道路硬化1225㎡、18cm厚硬化道路1800㎡。</t>
  </si>
  <si>
    <t>此项目建成后，改善村民生产、生活及出行条件，增强村民的获得感、幸福感</t>
  </si>
  <si>
    <t>受益建档立卡脱贫人数2户3人，受益农户人数35人。</t>
  </si>
  <si>
    <t>高志猛</t>
  </si>
  <si>
    <t>大游村</t>
  </si>
  <si>
    <t>大游村道路硬化</t>
  </si>
  <si>
    <t>7组、10组、14组道路晒场硬化、硬化2500平方米，厚18cm</t>
  </si>
  <si>
    <t>美化村湾环境，改善村民出行条件，提高农业生产便利性。</t>
  </si>
  <si>
    <t>受益建档立卡脱贫人数25人，受益农户人数435人。</t>
  </si>
  <si>
    <t>万化超</t>
  </si>
  <si>
    <t>李集村</t>
  </si>
  <si>
    <t>李集村道路硬化及堰塘维修建设项目</t>
  </si>
  <si>
    <t>1.东街菜地电线杆三根，菜地出行道路硬化137.5㎡，厚18厘米;
2.东畈菜地抗旱电线杆四根；
3.北街出行路道路硬化451㎡、厚18厘米，并路面刷黑；
4.夏畈菜地道路硬化长1004㎡、厚18厘米；
5.南街堰塘踏步长25米，高2米，踏步24厘米高，24厘米宽；
6.西街沿河路道路硬化长411㎡、厚12厘米。</t>
  </si>
  <si>
    <t>受益农户人数1498人</t>
  </si>
  <si>
    <t>李宏军</t>
  </si>
  <si>
    <t>冯集村</t>
  </si>
  <si>
    <t>冯集村道路硬化项目</t>
  </si>
  <si>
    <t>1.循环路硬化：路面厚度16CM，面积406平方米。2.晒场硬化，厚度16CM，面积608平方米。</t>
  </si>
  <si>
    <t>改善村容村貌，方便村民出行，提高村民生活和居住条件，增强了村民的幸福感。</t>
  </si>
  <si>
    <t>受益建档立卡脱贫人数23户63人，受益农户人数698人。</t>
  </si>
  <si>
    <t>宋文锋</t>
  </si>
  <si>
    <t>吴胜村</t>
  </si>
  <si>
    <t>吴胜村道路硬化建设项目</t>
  </si>
  <si>
    <t>吴胜一湾至张东湾道路硬化2000㎡，厚18cm。</t>
  </si>
  <si>
    <t>道路硬化后方便村民农业生产及出行，改善了人居环境，增强了村民的获得感、幸福感。</t>
  </si>
  <si>
    <t>受益建档立卡脱贫人数10户32人，受益农户人数500余人。</t>
  </si>
  <si>
    <t xml:space="preserve">潘启明
</t>
  </si>
  <si>
    <t>林岗村</t>
  </si>
  <si>
    <t>林岗村上屋塘护砌项目</t>
  </si>
  <si>
    <r>
      <rPr>
        <sz val="12"/>
        <color rgb="FF000000"/>
        <rFont val="宋体"/>
        <charset val="134"/>
      </rPr>
      <t>1.挖机修坡432m</t>
    </r>
    <r>
      <rPr>
        <sz val="12"/>
        <rFont val="宋体"/>
        <charset val="134"/>
      </rPr>
      <t>³</t>
    </r>
    <r>
      <rPr>
        <sz val="12"/>
        <rFont val="宋体"/>
        <charset val="134"/>
      </rPr>
      <t>，2.塘堰平整场地5300m</t>
    </r>
    <r>
      <rPr>
        <sz val="12"/>
        <rFont val="宋体"/>
        <charset val="134"/>
      </rPr>
      <t>²</t>
    </r>
    <r>
      <rPr>
        <sz val="12"/>
        <rFont val="宋体"/>
        <charset val="134"/>
      </rPr>
      <t>，3.片石挡土墙547.5m</t>
    </r>
    <r>
      <rPr>
        <sz val="12"/>
        <rFont val="宋体"/>
        <charset val="134"/>
      </rPr>
      <t>³</t>
    </r>
    <r>
      <rPr>
        <sz val="12"/>
        <rFont val="宋体"/>
        <charset val="134"/>
      </rPr>
      <t>，4.承插混凝土管φDN500：20m，承插混凝土管φDN800：17.5m，5.台阶2处，6.回填土方455.6m</t>
    </r>
    <r>
      <rPr>
        <sz val="12"/>
        <rFont val="宋体"/>
        <charset val="134"/>
      </rPr>
      <t>³</t>
    </r>
    <r>
      <rPr>
        <sz val="12"/>
        <rFont val="宋体"/>
        <charset val="134"/>
      </rPr>
      <t>，7.机耕路（碎砖）厚50cm：1500m</t>
    </r>
    <r>
      <rPr>
        <sz val="12"/>
        <rFont val="宋体"/>
        <charset val="134"/>
      </rPr>
      <t>²</t>
    </r>
  </si>
  <si>
    <t>确保农业种养殖的灌溉，旱涝保收,增强村民的获得感、幸福感</t>
  </si>
  <si>
    <t>受益建档立卡脱贫人数8户24人，受益农户人数610人。</t>
  </si>
  <si>
    <t xml:space="preserve">朱自祥
</t>
  </si>
  <si>
    <t>方杨村</t>
  </si>
  <si>
    <t>方杨村方杨湾排水渠二期项目</t>
  </si>
  <si>
    <t>1.DN300平口管42m;
2.DN600承插管290m;
3.DN800平口管6m;
4.沉泥井30座;
5.池塘护砌维修130m。</t>
  </si>
  <si>
    <t>此项目建成后，将显著改善方杨村方杨湾雨水排出及周边农田抗旱排涝问题。</t>
  </si>
  <si>
    <t>受益建档立卡脱贫人数8户45人，受益农户人数756人，受益农田面积约520亩。</t>
  </si>
  <si>
    <t xml:space="preserve">杨建军
</t>
  </si>
  <si>
    <t>杨岔村</t>
  </si>
  <si>
    <t>杨岔村2025年基础设施建设项目</t>
  </si>
  <si>
    <r>
      <rPr>
        <sz val="12"/>
        <color rgb="FF000000"/>
        <rFont val="宋体"/>
        <charset val="134"/>
      </rPr>
      <t>1、晒场大土方开挖：土方开挖2300m</t>
    </r>
    <r>
      <rPr>
        <sz val="12"/>
        <rFont val="宋体"/>
        <charset val="134"/>
      </rPr>
      <t>³</t>
    </r>
    <r>
      <rPr>
        <sz val="12"/>
        <rFont val="宋体"/>
        <charset val="134"/>
      </rPr>
      <t>，余方弃置1700m</t>
    </r>
    <r>
      <rPr>
        <sz val="12"/>
        <rFont val="宋体"/>
        <charset val="134"/>
      </rPr>
      <t>³</t>
    </r>
    <r>
      <rPr>
        <sz val="12"/>
        <rFont val="宋体"/>
        <charset val="134"/>
      </rPr>
      <t>，换填20cm厚毛渣900㎡；
2、通村路基：靠近私人菜地处路段回填土方600m</t>
    </r>
    <r>
      <rPr>
        <sz val="12"/>
        <rFont val="宋体"/>
        <charset val="134"/>
      </rPr>
      <t>³</t>
    </r>
    <r>
      <rPr>
        <sz val="12"/>
        <rFont val="宋体"/>
        <charset val="134"/>
      </rPr>
      <t>并压实，道路路基全长底部换填20cm厚毛渣2300㎡，砌筑沉井4座，安装DN500混凝土管32m。
3、通村路面：浇筑18cm厚C30混凝土路面，刻防滑条，切缝工程量1100㎡；
4、村湾中部新建晒场：原有旧路破除并外运，换填20cm厚毛渣，新建15cm厚C30混凝土硬化150㎡；</t>
    </r>
  </si>
  <si>
    <t>项目完工后，能有效改善杨岔村六组村湾环境脏乱差的问题，使群众更多获得感，和对党和政府更多的认同感，同时也是迈开打造倒水河文旅发展实质性的步伐。</t>
  </si>
  <si>
    <t>受益建档立卡脱贫人数1户3人，受益农户人数23户102人</t>
  </si>
  <si>
    <t>刘常保</t>
  </si>
  <si>
    <t>五峰村</t>
  </si>
  <si>
    <t>五峰村农业配套设施建设项目</t>
  </si>
  <si>
    <r>
      <rPr>
        <sz val="12"/>
        <color rgb="FF000000"/>
        <rFont val="宋体"/>
        <charset val="134"/>
      </rPr>
      <t>1、晒场（厚10cm）：195</t>
    </r>
    <r>
      <rPr>
        <sz val="12"/>
        <color indexed="8"/>
        <rFont val="宋体"/>
        <charset val="134"/>
      </rPr>
      <t>㎡</t>
    </r>
    <r>
      <rPr>
        <sz val="12"/>
        <color rgb="FF000000"/>
        <rFont val="宋体"/>
        <charset val="134"/>
      </rPr>
      <t xml:space="preserve">
2、U型渠：100m
3、沉井：2座
4、排水管（PE300）：210m
5、电机及附属配件：1套
6、压水楼：1座
7、配线：960m
8、泵站：1座</t>
    </r>
  </si>
  <si>
    <t>方便村民农业生产及出行，改善了人居环境，增强了村民的获得感、幸福感。</t>
  </si>
  <si>
    <t>受益建档立卡脱贫人数4户12人，受益农户人数570余人。</t>
  </si>
  <si>
    <t xml:space="preserve">匡四喜
</t>
  </si>
  <si>
    <t>西峰村</t>
  </si>
  <si>
    <t>西峰村夏梅湾泵站项目</t>
  </si>
  <si>
    <t>①泵房1座：长4米、宽3米、高3.5米，增压泵2台、控制柜1台；                             ②100m供电线路、电线杆1根及配件；                                         ③540mΦ200mm自来水管深埋1.2米,球阀25个；600米Φ500mmU型沟槽排水；</t>
  </si>
  <si>
    <t>受益建档立卡脱贫人数14户40人，受益农户人数1020人。</t>
  </si>
  <si>
    <t>刘国华</t>
  </si>
  <si>
    <t>胡店村</t>
  </si>
  <si>
    <t>胡店村道路硬化项目</t>
  </si>
  <si>
    <t>道路硬化900平方米，厚20厘米。</t>
  </si>
  <si>
    <t>改善周边村民生产生活条件，增强了村民的幸福感。</t>
  </si>
  <si>
    <t>受益建档立卡脱贫人数2户3人，受益农户人数30人</t>
  </si>
  <si>
    <t xml:space="preserve">胡红亮
</t>
  </si>
  <si>
    <t>罗岗村</t>
  </si>
  <si>
    <t>罗岗村道路硬化建设项目</t>
  </si>
  <si>
    <t>罗岗村4、5组路基处理及路面硬化1401平方米，12厘米厚，涵管20米；蔡家咀水库架子山至细罗家大塘连接线路基处理及路面硬化1851平方米，16厘米厚；5组至7组道路路基处理及硬化795平方米，16厘米厚，总计4047平方米。</t>
  </si>
  <si>
    <t>受益建档立卡脱贫人数5户8人，受益农户人数380人。</t>
  </si>
  <si>
    <t>张华</t>
  </si>
  <si>
    <t>雄原村</t>
  </si>
  <si>
    <t>雄原村晒场及道路硬化项目</t>
  </si>
  <si>
    <t>产业路、资源路、旅游路建设</t>
  </si>
  <si>
    <t>一组晒场及道路硬化1000平方米，厚12cm；五组晒场1000平方米，厚12cm；水泥管40米，沉井1个；六组晒场450平方米，厚12cm。</t>
  </si>
  <si>
    <t>此项目建成后，改善村容村貌，方便村民出行，提高村民生活和居住条件，增强了村民的幸福感。</t>
  </si>
  <si>
    <t>受益建档立卡脱贫人数4户10人，受益村民150人。</t>
  </si>
  <si>
    <t>熊鹏</t>
  </si>
  <si>
    <t>罗大湾村</t>
  </si>
  <si>
    <t>罗大湾村抗旱设施建设项目</t>
  </si>
  <si>
    <t>安装D250PE管1000米</t>
  </si>
  <si>
    <t>此项目建成后能有效助力罗大湾村一组种养殖发展，切实解决我村抗旱用水难问题。</t>
  </si>
  <si>
    <t>受益建档立卡脱贫人数6户12人，受益农户人数240人。</t>
  </si>
  <si>
    <t>罗中华</t>
  </si>
  <si>
    <t>桂山村</t>
  </si>
  <si>
    <t>桂山大湾机耕路基础处理及硬化</t>
  </si>
  <si>
    <t>桂山村大湾1-4组机耕路基础处理及硬化2380㎡、0.18米厚</t>
  </si>
  <si>
    <t>方便村民农业生产及出行，使1-4组200余亩鱼塘及耕地生产条件得到优化，改善了人居环境，增强了村民的获得感、幸福感。</t>
  </si>
  <si>
    <t>受益建档立卡脱贫人数2户3人，受益农户人数85人。</t>
  </si>
  <si>
    <t>桂建红</t>
  </si>
  <si>
    <t>张店村</t>
  </si>
  <si>
    <t>罗家湾晒场项目</t>
  </si>
  <si>
    <t>罗家湾晒场2145㎡，厚18cm。</t>
  </si>
  <si>
    <t>此项目建成后，改善村容村貌，方便村民农作物晾晒，提高村民生产和生活条件，增强了村民的幸福感。</t>
  </si>
  <si>
    <t>受益建档立卡脱贫人数20户61人，受益村民305人。</t>
  </si>
  <si>
    <t>罗益兵</t>
  </si>
  <si>
    <t>李集街合计：26个项目（产业项目8个，基础设施18个）</t>
  </si>
  <si>
    <t>潘塘街</t>
  </si>
  <si>
    <t>易河村</t>
  </si>
  <si>
    <t>易河村特色蔬菜瓜果大棚建设</t>
  </si>
  <si>
    <t>1、搭建钢架大棚总面积10亩
2、新建10亩排灌设施以及其它生产配套设施（排水沟、围网、摄像头、电力）</t>
  </si>
  <si>
    <t>改善基础设施及生产条件，提升产业发展能力，带动周边农户就业问题，其中脱贫户人口10人，每年增加集体经济收入6万元。</t>
  </si>
  <si>
    <t>带动周边农户就业问题，其中脱贫户人口10人，每年增加集体经济收入6万元。</t>
  </si>
  <si>
    <t xml:space="preserve">陈新强    </t>
  </si>
  <si>
    <t>曾岗村</t>
  </si>
  <si>
    <t>产业发展种植项目配套基础设施建设</t>
  </si>
  <si>
    <t>农业配套基础设施场地路基清杂砍树及平整2000㎡，地基铺碎石及碾压，建农作物晾晒场地约2000㎡（厚度约18厘米）。</t>
  </si>
  <si>
    <t>改善农业配套基础设施建设，项目建成缓解种植水稻、玉米、高粱等农作物晾晒困难问题，促进村集体土地流转充分利用率，带动周边农户10人就业，其中脱贫户5人，每年增加集体经济收入0.8万元</t>
  </si>
  <si>
    <t>带动周边农户10人就业，其中脱贫户5人，每年增加集体经济收入0.8万元</t>
  </si>
  <si>
    <t xml:space="preserve">陈其彪   </t>
  </si>
  <si>
    <t>金寨村</t>
  </si>
  <si>
    <t>金寨村产业园区建设项目</t>
  </si>
  <si>
    <t>产业园（区）</t>
  </si>
  <si>
    <t>瓜蒌筛选机一套、瓜蒌包装机两套、冷库30㎡、生产用房150㎡、、电力设施一套、生产用房基础处理及硬化260㎡。</t>
  </si>
  <si>
    <t>改善基础设施及生产条件，提升产业发展能力，带动周边农户就业问题，其中脱贫户人口16人，每年增加集体经济收入1.8万余元。</t>
  </si>
  <si>
    <t>带动周边农户就业问题，其中脱贫户人口16人1.8万元。</t>
  </si>
  <si>
    <t xml:space="preserve">范建军    </t>
  </si>
  <si>
    <t>谢畈村</t>
  </si>
  <si>
    <t>秸秆综合利用中心配套设施</t>
  </si>
  <si>
    <t>秸秆综合利用中心配套设施，地面硬化900㎡，周围砖砌水沟100m，通水通电材料一套（20型水管、水龙头、电线、电表、灯头、灯泡等）</t>
  </si>
  <si>
    <t>改善秸秆综合利用中心的基础设施，提升产业发展能力，带动周边农户5人就业问题，其中脱贫人口3人，每年增加集体经济收入0.4万元</t>
  </si>
  <si>
    <t>带动周边农户5人就业，其中脱贫户3人，每年增加集体经济收入0.4万元</t>
  </si>
  <si>
    <t xml:space="preserve">余红顺   </t>
  </si>
  <si>
    <t>细郑村</t>
  </si>
  <si>
    <t>农业配套基础设施建设</t>
  </si>
  <si>
    <t>花生深加工设备1套，农业设施配套基础：产业园区绿网围栏及基础400m,新建农作物晾晒场地约500㎡（厚度约15厘米），设施场地路基清杂及平整1000㎡，碎石铺设道路60米，其它生产配套设施（排水沟50米、监控设备一套、接电材料一套）、护波150㎡</t>
  </si>
  <si>
    <t>该农业配套基础设施建设修建后能缓解种植花生、稻谷、玉米、等农作物晾晒困难问题，以及花生深加工问题，促进村集体土地流转充分利用率，确保农户及村集体增收约1万元。</t>
  </si>
  <si>
    <t>带动周边农户就业问题，其中脱贫户13户29人，每年增加集体经济收入1万余元。</t>
  </si>
  <si>
    <t xml:space="preserve">郑德军  </t>
  </si>
  <si>
    <t>陈玉村</t>
  </si>
  <si>
    <t>农业现代化粮食烘干建设项目</t>
  </si>
  <si>
    <t>1.场地平整600平方米、2.钢构厂房基础400平方米、3.钢构厂房400平方米、4.场外硬化200平方米。</t>
  </si>
  <si>
    <t>改善基础设施及产业生产条件，提升产业发展能力，带动周边农户就业问题，增加村集体经济收益2万元。</t>
  </si>
  <si>
    <t>提升产业发展能力，增加村集体经济收益2万元，带动脱贫户6户人务工</t>
  </si>
  <si>
    <t>徐胜红</t>
  </si>
  <si>
    <t>青山村</t>
  </si>
  <si>
    <t>青山村农产品推广基地配套设施</t>
  </si>
  <si>
    <t>新建大棚2112㎡、新建排水沟270m、铺设150m长4m宽机耕路、新增水井及水肥一体配套设施</t>
  </si>
  <si>
    <t>该项目建成后可改善基础设施生产条件，提升产业发展能力，带动周边农户就业，每年增加集体经济收入2.5万余元。</t>
  </si>
  <si>
    <t>带动周边农户就业问题，其中脱贫户12户27人，每年增加集体经济收入2.5万余元。</t>
  </si>
  <si>
    <t xml:space="preserve">罗均和
</t>
  </si>
  <si>
    <t>潘塘街合计：7个项目（产业项目7个，基础设施0个）</t>
  </si>
  <si>
    <t>三店街</t>
  </si>
  <si>
    <t>吴岗村</t>
  </si>
  <si>
    <t>特色种植基地基础设施建设工程</t>
  </si>
  <si>
    <t>7500平方米的机耕路</t>
  </si>
  <si>
    <t>带动产业发展，提高村民集体经济收入。</t>
  </si>
  <si>
    <t>此项目建成后，为14户36人脱贫户及周边村民就近务工提供了平台，增加村集体经济收入5万左右。</t>
  </si>
  <si>
    <t>马勇</t>
  </si>
  <si>
    <t>曹田村</t>
  </si>
  <si>
    <t>曹田村辣椒种植基地基础设施建设工程</t>
  </si>
  <si>
    <t>30亩辣椒基地喷灌设施安装、泵房及水泵设施一套、1200㎡机耕路、50U型渠400m。</t>
  </si>
  <si>
    <t>此项目建成后，方便农作物灌排用水，保障农业丰收，促进乡村发展。</t>
  </si>
  <si>
    <t>带动18户46人脱贫户及周边村民劳动力就业，增加村集体经济收入6万左右。</t>
  </si>
  <si>
    <t>陈艳明</t>
  </si>
  <si>
    <t>高富村</t>
  </si>
  <si>
    <t>长度2120米，路基宽度3米，铺设毛渣2.2米，厚度0.2米， 项目资金 市级衔接资金20万元，自筹资金6万元，共计26万元</t>
  </si>
  <si>
    <t>此项目建成后，产业发展带动下，改善周边村民生产生活条件，带动10户脱贫户及周边村民就业，村集体每年增收3万元以上。</t>
  </si>
  <si>
    <t>带动脱贫户5户8人及周边村民劳动力就业，增加村集体经济收入增收3万左右。</t>
  </si>
  <si>
    <t>高金松</t>
  </si>
  <si>
    <t>豆丝加工产业配套设施建设工程</t>
  </si>
  <si>
    <t>建摊凉房400平方米及购设备</t>
  </si>
  <si>
    <t>提供群众务工机会，增加群众务工收入，集体经济收入增加，可用于村级公益事业维护。</t>
  </si>
  <si>
    <t>项目建成后可提高我村产业发展（豆丝、糍粑）的产量，优化产品质量，为脱贫户5户5人及周边村民提供就业机会，增收集体经济收入2万左右。</t>
  </si>
  <si>
    <t>蔡新望</t>
  </si>
  <si>
    <t>高彭村</t>
  </si>
  <si>
    <t>高彭村裕金农现代农业产业园道路路基建设工程</t>
  </si>
  <si>
    <t>道路路基水泥稳定碎(砾）石8700㎡。</t>
  </si>
  <si>
    <t>提升产业发展，带动村民就业。</t>
  </si>
  <si>
    <t>带动9户24人脱贫户及周边村民，带动产业发展，提高村民经济收入。</t>
  </si>
  <si>
    <t>蔡金华</t>
  </si>
  <si>
    <t>李旻村</t>
  </si>
  <si>
    <t>李旻村蔬菜园区基础设施建设提档升级项目</t>
  </si>
  <si>
    <t>李旻村左家弄建设驳岸206m，护栏160m，硬化蔬菜交易场1700㎡，机耕路340m。</t>
  </si>
  <si>
    <t>方便农户蔬菜交易，晾晒粮食，有助于推动农业产业结构调整，促进现代农业的发展。</t>
  </si>
  <si>
    <t>项目建成后，有助于推动农业产业结构调整，促进现代农业的发展，方便脱贫户5户18人及周边村民增加经济收入。</t>
  </si>
  <si>
    <t>李国栋</t>
  </si>
  <si>
    <t>观塘村</t>
  </si>
  <si>
    <t>观塘村沟渠灌溉项目</t>
  </si>
  <si>
    <t>新做田间混凝土水渠544米，配备混凝土井8座，DN500混凝土承插管28米。</t>
  </si>
  <si>
    <t>此项目建成后，东河杨春桥取水泵站得到实用，大力缓解全村抗旱压力，惠及本村和周边村庄农田3000余亩，有效提高种粮大户的积极性，促进生产力发展。</t>
  </si>
  <si>
    <t>此项目建成后，能够基本解决全村土地灌溉问题，极大的提高种植条件，惠利于脱贫户20户58人及周边农户，带动村集体经济收入5万左右。</t>
  </si>
  <si>
    <t>许继辉</t>
  </si>
  <si>
    <t>曾寨村</t>
  </si>
  <si>
    <t>曾寨村排涝扩塘及新建机耕路建设项目</t>
  </si>
  <si>
    <t>将原3.12亩水塘清淤加深1.4m并扩水塘640㎡，新建水泵房1座及配套，新建机耕路880㎡，新建DN315PE排水管120m。</t>
  </si>
  <si>
    <t>项目建成后，方便产业发展，为老百姓收入增收，增加村集体经济收入。</t>
  </si>
  <si>
    <t>带动脱贫户8户17人及周边村民出行及产业发展，提高村民集体经济收入。</t>
  </si>
  <si>
    <t>汤旺林</t>
  </si>
  <si>
    <t>西河村</t>
  </si>
  <si>
    <t>优质稻基地农业设施建设</t>
  </si>
  <si>
    <t>西河中桥段泵站建设45万，含泵房22㎡、过滤池1座、管道铺设1920m、线路搭设150m、水泥电杆2根、真空泵1台、离心式泵1台；机耕路建设4万，场地平整及毛渣摊铺1240㎡，厚20cm。</t>
  </si>
  <si>
    <t>此项目建成后，产业发展带动下，改善周边村民生产生活条件，带动11户30脱贫户及周边村民就业，村集体每年增收1万元以上。</t>
  </si>
  <si>
    <t>胡育</t>
  </si>
  <si>
    <t>柳溪村</t>
  </si>
  <si>
    <t>蔬菜园区基础设施建设提档升级</t>
  </si>
  <si>
    <t>蔬菜园区机耕路28万元，含路床整形5100㎡、25cm厚毛渣面层5100㎡。</t>
  </si>
  <si>
    <t>此项目建成后，为村民就近务工提供了平台，增加村集体经济收入。</t>
  </si>
  <si>
    <t>此项目建成后，改善23户53脱贫户及周边村民生产、出行条件，提高交通运输能力，促进产业发展，增加村集体经济收入1万左右。</t>
  </si>
  <si>
    <t>徐利军</t>
  </si>
  <si>
    <t>井塘村</t>
  </si>
  <si>
    <t>井塘村村湾环境整治工程</t>
  </si>
  <si>
    <t>村容村貌提升</t>
  </si>
  <si>
    <r>
      <rPr>
        <sz val="12"/>
        <rFont val="宋体"/>
        <charset val="134"/>
      </rPr>
      <t>1、机耕路摊铺402.5m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；2、DN200混凝土平口管道铺设：20m；3、干砌石挡土墙：44m；4、新建老挡土墙压顶：46m；5、新建砖砌挡土墙：20m；6、加厚不锈钢定制栏杆116m；7、新建巷道硬化：200m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；8、新建场地硬化：500m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；9、原道路拆除新建主道路：1075.5m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；10、砖砌地沟49m；11、新建雨水口及盖板7个。</t>
    </r>
  </si>
  <si>
    <t>此项目建成后，改善周边村民生产、生活及出行条件；提高农产品运输能力，促进产业发展。</t>
  </si>
  <si>
    <t>此项目建成后，改善脱贫户8户24人及周边村民生产、生活及出行条件；提高农产品运输能力，促进产业发展。</t>
  </si>
  <si>
    <t>黄新元</t>
  </si>
  <si>
    <t>宋寨村</t>
  </si>
  <si>
    <t>宋寨村农业生产基础建设项目</t>
  </si>
  <si>
    <t>1.路床整形及毛渣摊铺长3300㎡，厚度20cm，2.砌筑井2座及配套、塑料管200m；排污池及配套</t>
  </si>
  <si>
    <t>项目建成后，将带动宋寨村产业发展，达到以短养长的目的，同时创造农文旅融合发展条件，增加村集体经济收入。</t>
  </si>
  <si>
    <t>此项目建成后，改善脱贫户10户20人及周边村民生产、生活及出行条件；提高交通运输能力，促进产业发展。</t>
  </si>
  <si>
    <t>宋志和</t>
  </si>
  <si>
    <t>西黄村</t>
  </si>
  <si>
    <t>西黄长家畈村湾环境整治项目</t>
  </si>
  <si>
    <t>长家畈塘堰整治护砌改造总长235m、新建预制砼栏杆封闭232m、洗衣台2座、新建道路硬化300㎡。</t>
  </si>
  <si>
    <t>此项目建成后，改善周边村民生产、生活及出行条件；提高交通运输能力，促进产业发展。</t>
  </si>
  <si>
    <t>此项目建成后，改善脱贫户11户26人及周边村民生产、生活及出行条件；提高农产品运输能力，促进产业发展。</t>
  </si>
  <si>
    <t>黄志鹏</t>
  </si>
  <si>
    <t>三店街合计:13个项目（产业项目4个，基础设施9个）</t>
  </si>
  <si>
    <t>辛冲街</t>
  </si>
  <si>
    <t>辛冲村</t>
  </si>
  <si>
    <t>辛冲村现代农业园基地建设</t>
  </si>
  <si>
    <t>1.园区机耕路1900米长，3.5米宽；2.中小型机械化设施购置；3.50亩喷灌及配套设施；4.1950米围网；5.10座看护房；6.外线电力设施；7.50U型渠800米等</t>
  </si>
  <si>
    <t>项目实施有利于提高农业生产效率、发展林下经济、充分发挥土地利用率，全面打造数字化、机械化现代园区带动农户240人次，其中脱贫户5人,增加村集体收入3.6万元</t>
  </si>
  <si>
    <t>带动农户务工240人次，其中脱贫户5人。增加村集体收入3.6万元</t>
  </si>
  <si>
    <t>石建军</t>
  </si>
  <si>
    <t>邢榨村</t>
  </si>
  <si>
    <t>藜蒿种植基地</t>
  </si>
  <si>
    <t>连栋塑料温室大棚及配套设施等</t>
  </si>
  <si>
    <t>增加村集体收入2万元</t>
  </si>
  <si>
    <t>带动本村30人就业务工。</t>
  </si>
  <si>
    <t>黄利国</t>
  </si>
  <si>
    <t>高湾村</t>
  </si>
  <si>
    <t>高湾村种植基地建设</t>
  </si>
  <si>
    <t>1、油茶基地安装7米电线杆6根。2、架设三相电线300余米。3、架设安全网2300余米。4、基地看守房约120㎡。5、林下散养鸡舍搭建约400㎡及配套排水设施等。6、鸡场全覆盖监控安装。7、鸡舍通风、恒温设施安装。8、50余亩中药材基地新建机耕路600余米。9、中药材基地内新建U型渠600余米。10、50亩药材基地喷灌及配套设备设施等</t>
  </si>
  <si>
    <t>流转192户农户土地260余亩，带动20农户务工，增加村集体经济3.5万元</t>
  </si>
  <si>
    <t>流转192户农户土地260余亩，带动20农户务工。</t>
  </si>
  <si>
    <t>高志祥</t>
  </si>
  <si>
    <t>柳林村</t>
  </si>
  <si>
    <t>柳林村育秧基地建设项目</t>
  </si>
  <si>
    <t>1、育秧基地钢构制作大棚530平方米；2、场地硬化约1000平方米；3、新建种植大棚等</t>
  </si>
  <si>
    <t>改善基地内基础设施及生产条件，提升产业发展能力，提高粮食增产，增加村集体经济2万元，带动52人农户务工提升人居环境。</t>
  </si>
  <si>
    <t>带动52人农户务工提升人居环境</t>
  </si>
  <si>
    <t xml:space="preserve">李国祥 </t>
  </si>
  <si>
    <t>周河村</t>
  </si>
  <si>
    <t>周河精品药材加工厂基地建设项目</t>
  </si>
  <si>
    <t>药草晒场硬化3000平方米及基础处理等</t>
  </si>
  <si>
    <t>增加村集体经济12000元，带动23人农户务工提升人居环境。</t>
  </si>
  <si>
    <t>带动23人农户务工提升人居环境。</t>
  </si>
  <si>
    <t>刘文立</t>
  </si>
  <si>
    <t>绿山村</t>
  </si>
  <si>
    <t>辛冲街绿山村青青苗中药材共享仓冷库</t>
  </si>
  <si>
    <t>新建中药材冷藏冷库（8~10℃）三间、及钢结构雨棚等配套项目内容；具体包含新建库板、制冷系统、电气控制系统和照明系统、钢结构雨棚等</t>
  </si>
  <si>
    <t>项目建成后将提升园区中药材的贮藏与保鲜能力，降低损耗，支撑错峰销售和品质提升，为后续冷链仓储体系建设奠定基础。通过完善储运条件，不仅有助于提高园区整体产值和市场竞争力，也将带动周边农户种植积极性，增加药材收购渠道，促进村民增收，为村集体经济发展提供新的增长点,约增长年收益3.5万元每年</t>
  </si>
  <si>
    <t>提升园区生产力，带动30位村民增收。</t>
  </si>
  <si>
    <t>刘新付</t>
  </si>
  <si>
    <t>单岗村</t>
  </si>
  <si>
    <t>单岗村蔬菜大棚</t>
  </si>
  <si>
    <t>新建蔬菜大棚、机耕路及配套设施等</t>
  </si>
  <si>
    <t>新建蔬菜大棚，提供适宜的生长条件，增加蔬菜的产量和品质。实现蔬菜大棚的可持续发展，修建机耕路和U型渠道改善园区内基础设施及生产条件，提升产业的展能力，增加集体经济收入2万元，带领脱贫户19户。</t>
  </si>
  <si>
    <t>19户脱贫户提供就业，增加蔬菜的产量和品质。</t>
  </si>
  <si>
    <t>万伟文</t>
  </si>
  <si>
    <t>胜利湖村</t>
  </si>
  <si>
    <t>胜利湖村排水闸建设项目</t>
  </si>
  <si>
    <t>1、箱涵2米宽X1.5米高x30米长，工作桥1.5米宽X10米长，启闭室1座，启闭设备及闸门1套等；
2、电排站维修等</t>
  </si>
  <si>
    <t>解决农业抗旱排涝问题，提升农户种植条件。</t>
  </si>
  <si>
    <t>项目实施后可方便本村村民务工，增加收入。</t>
  </si>
  <si>
    <t>刘全望</t>
  </si>
  <si>
    <t>叶埠村</t>
  </si>
  <si>
    <t>叶埠村抗旱排涝设施建设项目</t>
  </si>
  <si>
    <t>1.叶埠村言家围拦水坝长6米。2.叶埠村港湾排水涵管长10米及道路破除恢复等设施。3、沟渠清理等</t>
  </si>
  <si>
    <t>改善叶埠村抗旱排涝，，解决农田灌溉及排涝问题。</t>
  </si>
  <si>
    <t>王永红</t>
  </si>
  <si>
    <t>顾畈村</t>
  </si>
  <si>
    <t>毛家田至土河堤道路扩宽</t>
  </si>
  <si>
    <t>农村道路建设（通村路、通户路、小型桥梁等）</t>
  </si>
  <si>
    <t>毛家田至土河堤道路路基扩宽1.5米，路面硬化1米，全长850米</t>
  </si>
  <si>
    <t>改善企业基础设施
建设，提升产业发展能力，解决企业消防及村民出行问题，提升人居环境。</t>
  </si>
  <si>
    <t>吴江能</t>
  </si>
  <si>
    <t>毛铺村</t>
  </si>
  <si>
    <t>毛铺村渠道维修项目</t>
  </si>
  <si>
    <t>1、维修翻新破损渠道等；
2、新建拦水坝1座及购置配套设备等</t>
  </si>
  <si>
    <t>解决村民农田排涝抗旱问题，提升农户种植环境，提升群众满意度。</t>
  </si>
  <si>
    <t>毛楚南</t>
  </si>
  <si>
    <t>洪岗村</t>
  </si>
  <si>
    <t>洪岗村问津缘园区灭蚊灯安装</t>
  </si>
  <si>
    <t>便民综合服务设施</t>
  </si>
  <si>
    <t>新建太阳能、灭蚊两用路灯</t>
  </si>
  <si>
    <t>改善道路照明条件，减少蚊虫，提升人居环境。</t>
  </si>
  <si>
    <t>巴凤英</t>
  </si>
  <si>
    <t>新湖村</t>
  </si>
  <si>
    <t>机耕路扩宽硬化</t>
  </si>
  <si>
    <t>路基扩宽1.5米，路面硬化1米宽，530米长。</t>
  </si>
  <si>
    <t>改善新湖村村民出行难、提升村民生产生活及美化人居环境村容村貌。</t>
  </si>
  <si>
    <t>王新德</t>
  </si>
  <si>
    <t>胡山村</t>
  </si>
  <si>
    <t>邢家田圩堤整修加固项目</t>
  </si>
  <si>
    <t>1、圩堤加固整修600米，2、修建步口闸一座等</t>
  </si>
  <si>
    <t>解决300余亩农田排灌问题，度汛问题。</t>
  </si>
  <si>
    <t>项目实施后提高抗旱排涝能力，方便农业生产</t>
  </si>
  <si>
    <t>夏世</t>
  </si>
  <si>
    <t>辛冲街合计：14个项目（产业项目7个，基础设施7个）</t>
  </si>
  <si>
    <t>徐古街</t>
  </si>
  <si>
    <t>刘二村</t>
  </si>
  <si>
    <t>刘二村阳光玫瑰产业园分拣中心建设项目</t>
  </si>
  <si>
    <t>1、产业园场地平整1000㎡，硬化927㎡，厚12cm；
2、新建400㎡钢构房。</t>
  </si>
  <si>
    <t>项目建成后，能够改善产业园生产环境，促进企业扩大生产经营，增强市场竞争力。</t>
  </si>
  <si>
    <t>项目建成后，增加村集体收入1.3万元，带动4户脱贫户就业务工，提高群众收入。</t>
  </si>
  <si>
    <t>刘二村村民委员会</t>
  </si>
  <si>
    <t>陶兴平</t>
  </si>
  <si>
    <t>许易村</t>
  </si>
  <si>
    <t>许易村塘堰改造项目</t>
  </si>
  <si>
    <t>小型农田水利设施建设</t>
  </si>
  <si>
    <t>1、塘堰拨岸长145m，挖沟槽土方73m³，混凝土挡墙140m³，现浇构件钢筋5吨。
2、排水沟长330m。挖沟槽土方120m³，碎石垫层495㎡，底部硬化495㎡，厚15cm，砖砌挡墙495㎡、预制空心板9m³。</t>
  </si>
  <si>
    <t>项目建成后能有效解决农田灌溉，旱涝保收，完善生产条件，提高人民群众获得感，幸福感。</t>
  </si>
  <si>
    <t>改善周边258亩基本农田灌溉，消除洪涝安全隐患，受益农户135户。</t>
  </si>
  <si>
    <t>许易村村民委员会</t>
  </si>
  <si>
    <t>谢峰凌</t>
  </si>
  <si>
    <t>成兴寨村</t>
  </si>
  <si>
    <t>周湾食用菌种植基地建设项目</t>
  </si>
  <si>
    <t>1、安装调试食用菌恒温空调20台及配套设施；水泥混凝土机座45m³(4m*5m*0.2m）10个；钢构雨阳棚(4m*6m)10个；
2、电力配套：水泥电杆10米8根(含配套设备）；主线150（铝芯线）2400m，分支50（四芯铜电缆）180m,25（四芯铜电缆）330m；二级配电箱5个(内含设备）。</t>
  </si>
  <si>
    <t>项目建成后，实现蘑菇料“一料三茬”循环利用，增加产值120万元，有效节约资源成本。</t>
  </si>
  <si>
    <t>项目建成后，增加村集体收入6.5万元；带动10户脱贫户务工，户均收入增加2万元；一般农户务工100人。</t>
  </si>
  <si>
    <t>成兴寨村民委员会</t>
  </si>
  <si>
    <t>张胜平</t>
  </si>
  <si>
    <t>桃花寨村</t>
  </si>
  <si>
    <t>桃花寨村半坡暖棚建设项目</t>
  </si>
  <si>
    <t>新建半坡暖棚1600㎡，场地平整2000㎡，主体钢屋架、钢梁、钢支撑16.5t及相关配件安装，保温棉2569㎡，电动卷膜器2套，大棚PO膜3148㎡，暖风机2台，水肥机两套、大棚钢构门2个、防虫网等。</t>
  </si>
  <si>
    <t>项目建成后，能够扩大企业生产规模，增强市场竞争力。</t>
  </si>
  <si>
    <t>项目建成后，增加村集体收入2.5万元，带动农户28户约46人（其中脱贫户10户18人）务工增收，提高群众收入。</t>
  </si>
  <si>
    <t>桃花寨村村委会</t>
  </si>
  <si>
    <t>张意</t>
  </si>
  <si>
    <t>扁担山村</t>
  </si>
  <si>
    <t>扁担山村龙虾垂钓基地建设项目</t>
  </si>
  <si>
    <t>1、安装钢筋混凝土管900m；
2、沟槽面硬化900㎡；
3、新建龙虾垂钓基地15亩。</t>
  </si>
  <si>
    <t>项目建成后，能够改善企业生产环境,扩大农业生产，解决群众就近务工，提高人民群众获得感、幸福感。</t>
  </si>
  <si>
    <t>项目建成后，增加村集体收入0.9万元，加快村内农业生产发展，带动周边脱贫户、一般农户15人就近就业，增加收入，提高人民群众的获得感、幸福感</t>
  </si>
  <si>
    <t>扁担山村村民委员会</t>
  </si>
  <si>
    <t>胡亚超</t>
  </si>
  <si>
    <t>龙岩村</t>
  </si>
  <si>
    <t>龙岩村西河整治项目</t>
  </si>
  <si>
    <t>1、混凝土挡土墙、约长25m、高1.5m、宽0.3m，底部宽约0.5m。
2、危桥重建一座，长8m、宽4.5m。
3、河道维修:块料驳岸380m³、预制板护坡100米。
4、机耕路，硬化路面长55m、宽2m，厚0.1m。</t>
  </si>
  <si>
    <t>项目建成后改善周边600亩基本农田灌溉，消除洪涝安全隐患，受益农户5个村民小组175户550人。（其中脱贫户12户27人）</t>
  </si>
  <si>
    <t>龙岩村村委会</t>
  </si>
  <si>
    <t>徐晨辉</t>
  </si>
  <si>
    <t>马岗村</t>
  </si>
  <si>
    <t>马岗村道路硬化项目</t>
  </si>
  <si>
    <t>道路硬化:3202㎡，厚18cm:2.5m*134m，335㎡、3.5m*282m，987㎡、4m*470m，1880㎡；晒场硬化500㎡，毛渣垫层100m³，厚18cm；排水沟60m，污水井升降15座，电线杆移迁1根，减速带12m。</t>
  </si>
  <si>
    <t>完善生活条件，改善人居环境，提高人民群众获得感、幸福感。</t>
  </si>
  <si>
    <t>方便全村301户1073人出行安全问题，提高群众安全感、幸福感，提升村民幸福指数。</t>
  </si>
  <si>
    <t>马岗村村民委员会</t>
  </si>
  <si>
    <t>龚燕涛</t>
  </si>
  <si>
    <t>张湾村</t>
  </si>
  <si>
    <t>张湾村通园区道路硬化项目</t>
  </si>
  <si>
    <t>破损路面破除，路基拓宽处理道路，安装排水剅管3处长20m，硬化3826㎡，厚18cm：8m*50m，400㎡；4.5m*520.9m，2344㎡；4m*155m，620㎡；3.5米*132米，462㎡。</t>
  </si>
  <si>
    <t>方便全村331户1331人出行安全问题，提高群众安全感、幸福感，提升村民幸福指数。</t>
  </si>
  <si>
    <t>张湾村村民委员会</t>
  </si>
  <si>
    <t>张盛旭</t>
  </si>
  <si>
    <t>大和村</t>
  </si>
  <si>
    <t>大和村道路硬化项目</t>
  </si>
  <si>
    <t>道路硬化2700㎡，厚18cm；混凝土排水沟8m³，砖砌排水沟12m；混凝土挡土墙10m³。</t>
  </si>
  <si>
    <t>方便全村140户600人出行安全问题，提高了群众安全感、幸福感、提升了村民幸福指数。</t>
  </si>
  <si>
    <t>大和村村民委员会</t>
  </si>
  <si>
    <t>何兴平</t>
  </si>
  <si>
    <t>克昌湾村</t>
  </si>
  <si>
    <t>克昌湾中心塘改造项目</t>
  </si>
  <si>
    <t>农村基础设施（含产业配套基础设施）</t>
  </si>
  <si>
    <t>改造池塘一口，拆除破旧护栏，新安装护栏220米，干砌石岸200m³，压顶18m³，新建混凝土环形路160m，宽度2m，厚度12cm。</t>
  </si>
  <si>
    <t>项目建成后，方便克昌湾221户650人用水及消防安全，改善人居环境，提高人民群众获得感、幸福感。</t>
  </si>
  <si>
    <t>克昌湾村村民委员会</t>
  </si>
  <si>
    <t>胡秀英</t>
  </si>
  <si>
    <t>周铁河村</t>
  </si>
  <si>
    <t>周铁河村道路硬化项目</t>
  </si>
  <si>
    <t>道路硬化221m，宽4.5m，约990㎡，厚18cm。</t>
  </si>
  <si>
    <t>该项目建成后，能够方便村民出行，受益群众180人，其中脱贫户2户，5人。</t>
  </si>
  <si>
    <t>周铁河村村民委员会</t>
  </si>
  <si>
    <t>周旭红</t>
  </si>
  <si>
    <t>将军山村</t>
  </si>
  <si>
    <t>将军山村漆家畈湾污水处理项目</t>
  </si>
  <si>
    <t>农村污水处理</t>
  </si>
  <si>
    <t>1、钢砼2m*2m*3m污水收集池一座，φ1米高2m收集池4座，
2、生化+MBR 膜生物反应器一体化污水处理设备（机电一体品）1 套，
3、钢砼4.0m×2.5m×2.5m调节池一座，调节池顶板以上4.0m×2.5m×3.5m砖混结构设备间，
4、管网连接。</t>
  </si>
  <si>
    <t>完善生活条件，改善人居环境，为漂流项目创造条件，提高人民群众获得感、幸福感。</t>
  </si>
  <si>
    <t>完善生活条件，改善人居环境，受益农户60户，300人。</t>
  </si>
  <si>
    <t>将军山村委会</t>
  </si>
  <si>
    <t>邹春林</t>
  </si>
  <si>
    <t>徐古街合计：12个项目（产业项目6个，基础设施6个）</t>
  </si>
  <si>
    <t>双柳街</t>
  </si>
  <si>
    <t>滨湖村</t>
  </si>
  <si>
    <t>双柳街滨湖村宏新渔业有限公司滨西桥建设项目</t>
  </si>
  <si>
    <t>建设一座连通渔业产业基地的桥，主桥长20米，宽7.6米，引桥16米。</t>
  </si>
  <si>
    <t>改善宏新渔业产业基地交通条件，促进滨湖村宏新渔业产业发展，带动村民增产增收，带动周围农户50户，户平均增收2000元/年。</t>
  </si>
  <si>
    <t xml:space="preserve">汪咏伍
</t>
  </si>
  <si>
    <t>滨湖村北港泵站二期建设项目</t>
  </si>
  <si>
    <t>北港泵站泵房、护坡建设改造及设备安装
具体为：泵房一座建设面积两层约 240 平方米；
排灌涵1座；
闸门4扇及闸房2座及配套设备；
泵房排灌设备安装。</t>
  </si>
  <si>
    <t>完善北港泵站基础设施，提高供水及排涝效率</t>
  </si>
  <si>
    <t>提高北港泵站供水及排涝效率，改善农村农业生产、生活条件</t>
  </si>
  <si>
    <t>梨树园村</t>
  </si>
  <si>
    <t>梨树园村农村基础设施建设项目</t>
  </si>
  <si>
    <t>梨树园村道路修建660米，宽3.5米，厚度18cm。</t>
  </si>
  <si>
    <t>改善附近千亩精养渔地交通条件，满足生产生活需要，提高生产效率。</t>
  </si>
  <si>
    <t xml:space="preserve">陈征民
</t>
  </si>
  <si>
    <t>东湖村</t>
  </si>
  <si>
    <t>东湖村农村基础设施建设项 目</t>
  </si>
  <si>
    <t>东湖村道路路基修正和道路硬化，长800米，宽3.5米，厚15cm.</t>
  </si>
  <si>
    <t>改善道路交通条件，方便村民农业生产，出行生活。提高交通运输能力，促进产业发展。</t>
  </si>
  <si>
    <t xml:space="preserve">林  念
</t>
  </si>
  <si>
    <t>双柳街合计：4个项目（产业项目1个，基础设施3个）</t>
  </si>
  <si>
    <t>汪集街</t>
  </si>
  <si>
    <t>洲上村</t>
  </si>
  <si>
    <t>洲上村乡村休闲游产业项目</t>
  </si>
  <si>
    <t>新建农副产品展销厅323.7平方米，民宿323.7平方米，餐厅323.7平方米。</t>
  </si>
  <si>
    <t>带动农户15人就近就业，集体增收6万元。带动周边农户发展特色种养殖业190人</t>
  </si>
  <si>
    <t>项目建成后会招收本地劳动力务工，带动村民60户，带动脱贫户7户实现收入增长，集体经济增收6万元</t>
  </si>
  <si>
    <t>林先明</t>
  </si>
  <si>
    <t>茶亭村缪家围抗旱站道路建设项目</t>
  </si>
  <si>
    <t>路基处理及硬化道路长800米，宽3.5米，厚度0.18米</t>
  </si>
  <si>
    <t>改善抗旱站机械通行和村容村貌，方便村民出行，提高村民居住条件。</t>
  </si>
  <si>
    <t>受益建档立卡脱贫人数11户23人，受益农户人数1351人。受益面积900余亩。</t>
  </si>
  <si>
    <t>喻红波</t>
  </si>
  <si>
    <t>湖口村</t>
  </si>
  <si>
    <t>湖口村U型沟渠改造</t>
  </si>
  <si>
    <t>1：沟渠总长度1800米，2：对接楼管1000米，3：U型沟渠800米，4：沉井12个，5：主路翻水楼管4个。</t>
  </si>
  <si>
    <t>确保农业养殖的灌溉，旱劳保收，增强村民的收获感，幸福感。</t>
  </si>
  <si>
    <t>改造完成后，农业生产效益增加，农民增产增收。受益脱贫户8户，16人，受益农户人数230人</t>
  </si>
  <si>
    <t>邱红平</t>
  </si>
  <si>
    <t>邱贤村</t>
  </si>
  <si>
    <t>邱贤村蓄水塘护砌建设项目</t>
  </si>
  <si>
    <t>干砌片石挡土墙长度200米，上宽0.6米，下宽2米，高度2.4米，防护拦杆200米</t>
  </si>
  <si>
    <t>增强蓄水抗旱能力，增加农业生产效益。同时改善水环境，提高人民群众幸福指数。</t>
  </si>
  <si>
    <t>蓄水塘整治后，解决汪集高速匝道边环境问题，同时实现两边210亩农田灌溉。带动农户58户实现增产增收，受益脱贫人口3户7人。</t>
  </si>
  <si>
    <t>胡春华</t>
  </si>
  <si>
    <t>洪寨村</t>
  </si>
  <si>
    <t>洪寨村道路硬化项目</t>
  </si>
  <si>
    <t>道路硬化3200平方米，18cm厚。</t>
  </si>
  <si>
    <t>解决农田排渍及村民出行问题，增强农业抗灾能力，增强村民的获得感、幸福感</t>
  </si>
  <si>
    <t>解决农田抗旱排涝问题，实现农业增产增收。受益建档立卡脱贫人数5户12人，受益农户人数120人</t>
  </si>
  <si>
    <t>范军</t>
  </si>
  <si>
    <t>余楼村</t>
  </si>
  <si>
    <t>余楼村道路建设</t>
  </si>
  <si>
    <t>余楼村2.5.6组出行路加宽60厘米，路基处理50厘米，厚度18厘米，总长400米</t>
  </si>
  <si>
    <t>解决村民出行道路过窄的问题，提高村民获得感幸福感</t>
  </si>
  <si>
    <t>村湾道路非常狭窄，加宽后可以解决村民出行困难的问题</t>
  </si>
  <si>
    <t>余武兵</t>
  </si>
  <si>
    <t>欧咀村</t>
  </si>
  <si>
    <t>欧咀村基础设施建设</t>
  </si>
  <si>
    <t>农村卫生厕所改造（户用、公共厕所）</t>
  </si>
  <si>
    <t>欧咀村曾下湾新建农村公厕一座</t>
  </si>
  <si>
    <t>解决村民如厕问题，美化村湾环境</t>
  </si>
  <si>
    <t>拆除老旧旱厕，新建农村公厕一座，整治农村环境卫生</t>
  </si>
  <si>
    <t>蔡木胜</t>
  </si>
  <si>
    <t>王泗村</t>
  </si>
  <si>
    <t>王泗村农田排灌渠道建设</t>
  </si>
  <si>
    <t>王泗村7、8、9组农田排灌渠道建设。安装剅管直径1000的135根共铺设270米，清沟400米</t>
  </si>
  <si>
    <t>解决村民种植难问题，提高农民经济收入</t>
  </si>
  <si>
    <t>7,8,9组排水难的问题解决后可以提高周边农田种植收益</t>
  </si>
  <si>
    <t>王胜军</t>
  </si>
  <si>
    <t>汪集街合计：8个项目（产业项目1个，基础设施7个）</t>
  </si>
  <si>
    <t>涨渡湖街</t>
  </si>
  <si>
    <t>四道沟分场</t>
  </si>
  <si>
    <t>杨林森有机水溶肥生产项目</t>
  </si>
  <si>
    <t>产业园
（区）</t>
  </si>
  <si>
    <t>新建生物发酵池、集污池简易避雨棚 200平方米，购置有机水肥发酵过滤设备1套和轮盘翻抛机1台。</t>
  </si>
  <si>
    <t>通过农业废弃物加工产生有机固体肥料和液体肥料，还原使用于农业种植，促进农业生态系统的平衡，实现循环往复，持续发展的目标。</t>
  </si>
  <si>
    <t>土地流转35户，长年吸纳附近农民用工15人，带动就业用工5000人次，每年增加集体经济收入0.6万余元。</t>
  </si>
  <si>
    <t>邓清</t>
  </si>
  <si>
    <t>园滩分场</t>
  </si>
  <si>
    <t>兴恒阳蔬菜基地产业项目</t>
  </si>
  <si>
    <t>新建灌溉泵房1栋、出水管路3000米和配套电力设施，新建机耕路2500米。</t>
  </si>
  <si>
    <t>改善基础设施及生产条件，提升产业发展能力，可达到增产增收的目的，实现群众、集体、农企业多方共赢，解决周边农户就业问题。</t>
  </si>
  <si>
    <t>带动周边农户就业问题，吸纳附近农民用工25人，每年增加集体经济收入2.1万余元。</t>
  </si>
  <si>
    <t>曹水生</t>
  </si>
  <si>
    <t>杨叉河分场</t>
  </si>
  <si>
    <t>沐家泾大队桥梁项目</t>
  </si>
  <si>
    <t>钢结构跨河桥1座，长75米，宽2.5米。</t>
  </si>
  <si>
    <t>完善村级基础设施，改善村民种植条件，增强了村民的获得感、幸福感。</t>
  </si>
  <si>
    <t>项目建成后，改善村民出行及生产条件，增加村民收益。</t>
  </si>
  <si>
    <t>谢红亮</t>
  </si>
  <si>
    <t>涨渡湖街合计：3个项目（产业项目2个，基础设施1个）</t>
  </si>
  <si>
    <t>邾城街</t>
  </si>
  <si>
    <t>铁衖村</t>
  </si>
  <si>
    <t>粒粒收种植专业合作社展示大厅</t>
  </si>
  <si>
    <t>品牌打造和展销平台</t>
  </si>
  <si>
    <t>800平方米钢构房及地面硬化，水电配套</t>
  </si>
  <si>
    <t>项目投入运营后村两委可每年向粒粒收种植专业合作社收取1.5万余元的租金，进一步扩大村集体经济收入。</t>
  </si>
  <si>
    <t>村前期对粒粒收种植专业合作社进行多方论证，通过村两委前期考核对该社50万元的投资进行风险评估，每年有叁万元的收益分红，这次是进一步加大投资扶持力度，进行配套设施的完善，并另有1.5万余元的租金，进一步扩大村集体经济收入。</t>
  </si>
  <si>
    <t xml:space="preserve">姜雄杰
</t>
  </si>
  <si>
    <t>巴徐村</t>
  </si>
  <si>
    <t>闲置小学改造利用项目</t>
  </si>
  <si>
    <t>产地初加工和精深加工</t>
  </si>
  <si>
    <t>维修改造面积800㎡，新建农副产品加工车间300㎡，场地硬化500㎡，新建道路220米，水电管网改造1200㎡。</t>
  </si>
  <si>
    <t>改造后可作为农业加工及农副产品收储、销售集散地。年可给集体增加5万元收入，并给周边村民提供就近务工岗位若干。</t>
  </si>
  <si>
    <t>项目建成后，能对本地的农副产品实行有效收储及加工，带动上百户村民增收，提供就业岗位20余个，也是村集体经济创收的有效途经</t>
  </si>
  <si>
    <t xml:space="preserve">徐国栋
</t>
  </si>
  <si>
    <t>章程村</t>
  </si>
  <si>
    <t>采摘园基础设施建设项目</t>
  </si>
  <si>
    <t>护坡沟渠建设950米，合计15万元</t>
  </si>
  <si>
    <t>附加效益：带动周边村民就近务工。</t>
  </si>
  <si>
    <t>发展农产品采摘，助力三产融合发展，带动周边村民就近务工</t>
  </si>
  <si>
    <t xml:space="preserve">曾建东
</t>
  </si>
  <si>
    <t>大渡村</t>
  </si>
  <si>
    <t>蔬菜种植项目</t>
  </si>
  <si>
    <t>1.排水涵管管网安装（800插口型270米、沉井10个，成品沉井3个；400插口型50米及水泥防护坡100米）；2.小型简易泵站1个；</t>
  </si>
  <si>
    <t>为解决约600亩蔬菜种植排涝升级管护，发展精品蔬菜种植产业，完善农业生产基础设施建设。</t>
  </si>
  <si>
    <t>实现土地流转，解决耕地单一种植，带动周边农户50户就近就业，增加老百姓经济收益，</t>
  </si>
  <si>
    <t xml:space="preserve">何群鹏
</t>
  </si>
  <si>
    <t>邾城街合计：4个项目（产业项目2个，基础设施2个）</t>
  </si>
  <si>
    <t>新洲区</t>
  </si>
  <si>
    <t>新型经营主体贷款贴息项目</t>
  </si>
  <si>
    <t>新型经营主体贷款贴息</t>
  </si>
  <si>
    <t>支持扶持新型经营主体发展产业，助力三产融合发展，带动周边村民就近务工。</t>
  </si>
  <si>
    <t>新洲区农业农村局发展规划与产业发展科</t>
  </si>
  <si>
    <t>陶建权</t>
  </si>
  <si>
    <t>邾城街、徐古街、汪集街、道观河、潘塘街</t>
  </si>
  <si>
    <t>肖桥村、柳河村、洲上村、复兴村、桐子岗村、姜墩村</t>
  </si>
  <si>
    <t>2025年省政府十大民生项目农村太阳能路灯建设</t>
  </si>
  <si>
    <t>公共照明设施</t>
  </si>
  <si>
    <t>肖桥村50盏、柳河村60盏、洲上村50盏、复兴村30盏、桐子岗村60盏、姜墩村50盏</t>
  </si>
  <si>
    <t>改善道路照明条件，提升人居环境。</t>
  </si>
  <si>
    <t>惠及农户2446户7632人。</t>
  </si>
  <si>
    <t>新洲区农业农村局科技与市场信息科</t>
  </si>
  <si>
    <t>周建国</t>
  </si>
  <si>
    <t>新洲区合计：2个项目（产业项目1个，基础设施1个）</t>
  </si>
  <si>
    <t>仓埠街</t>
  </si>
  <si>
    <r>
      <rPr>
        <sz val="12"/>
        <color rgb="FF000000"/>
        <rFont val="宋体"/>
        <charset val="134"/>
      </rPr>
      <t>备注：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.根据《全国防返贫监测信息系统》，项目类别包含产业项目、就业帮扶、公益岗位、教育帮扶、健康帮扶、危房改造、金融帮扶、生活条件改善、综合保障性帮扶、村基础设施、项目管理费等；</t>
    </r>
  </si>
  <si>
    <r>
      <rPr>
        <sz val="12"/>
        <color rgb="FF000000"/>
        <rFont val="宋体"/>
        <charset val="134"/>
      </rPr>
      <t xml:space="preserve">      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.联农带农富农利益联结机制指通过方案协议等形式，明确土地流转、就业务工、带动生产、帮助产销对接、资产入股、收益分红等。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</si>
</sst>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vertAlign val="super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3" xfId="50"/>
    <cellStyle name="常规 2 17" xfId="51"/>
    <cellStyle name="常规 17" xfId="52"/>
    <cellStyle name="常规 6" xfId="53"/>
    <cellStyle name="常规 2 18" xfId="54"/>
    <cellStyle name="常规 2 14" xfId="55"/>
    <cellStyle name="常规 2 16" xfId="56"/>
    <cellStyle name="常规 2 6" xfId="57"/>
    <cellStyle name="常规 2 9" xfId="58"/>
    <cellStyle name="常规 2 19" xfId="59"/>
    <cellStyle name="常规 2 20" xfId="60"/>
    <cellStyle name="常规 2 23" xfId="61"/>
    <cellStyle name="常规 8" xfId="62"/>
    <cellStyle name="常规 2 22" xfId="63"/>
    <cellStyle name="常规 2 25" xfId="64"/>
    <cellStyle name="常规 2 26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7"/>
  <sheetViews>
    <sheetView tabSelected="1" zoomScale="80" zoomScaleNormal="80" zoomScaleSheetLayoutView="70" workbookViewId="0">
      <pane ySplit="4" topLeftCell="A5" activePane="bottomLeft" state="frozen"/>
      <selection/>
      <selection pane="bottomLeft" activeCell="T151" sqref="T151"/>
    </sheetView>
  </sheetViews>
  <sheetFormatPr defaultColWidth="9" defaultRowHeight="13.5"/>
  <cols>
    <col min="1" max="1" width="4.7" style="14" customWidth="1"/>
    <col min="2" max="2" width="8.275" style="14" customWidth="1"/>
    <col min="3" max="3" width="8.13333333333333" style="14" customWidth="1"/>
    <col min="4" max="4" width="13.1166666666667" style="14" customWidth="1"/>
    <col min="5" max="5" width="11.4" style="15" customWidth="1"/>
    <col min="6" max="6" width="31.8833333333333" style="14" customWidth="1"/>
    <col min="7" max="7" width="8.41666666666667" style="14" customWidth="1"/>
    <col min="8" max="12" width="8.40833333333333" style="14" customWidth="1"/>
    <col min="13" max="13" width="9.05" style="14" customWidth="1"/>
    <col min="14" max="14" width="23.75" style="14" customWidth="1"/>
    <col min="15" max="15" width="28.2833333333333" style="14" customWidth="1"/>
    <col min="16" max="16" width="10" style="16" customWidth="1"/>
    <col min="17" max="17" width="8.9" style="14" customWidth="1"/>
    <col min="18" max="18" width="5.46666666666667" style="14" customWidth="1"/>
    <col min="19" max="16384" width="9" style="14"/>
  </cols>
  <sheetData>
    <row r="1" ht="48" customHeight="1" spans="1:18">
      <c r="A1" s="17" t="s">
        <v>0</v>
      </c>
      <c r="B1" s="17"/>
      <c r="C1" s="17"/>
      <c r="D1" s="17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</row>
    <row r="2" ht="16.5" customHeight="1" spans="1:18">
      <c r="A2" s="19"/>
      <c r="B2" s="19"/>
      <c r="C2" s="19"/>
      <c r="D2" s="19"/>
      <c r="E2" s="20"/>
      <c r="F2" s="19"/>
      <c r="G2" s="19"/>
      <c r="H2" s="19"/>
      <c r="I2" s="19"/>
      <c r="J2" s="19"/>
      <c r="K2" s="19"/>
      <c r="L2" s="19"/>
      <c r="M2" s="19"/>
      <c r="N2" s="19"/>
      <c r="O2" s="3"/>
      <c r="P2" s="34" t="s">
        <v>1</v>
      </c>
      <c r="Q2" s="38"/>
      <c r="R2" s="38"/>
    </row>
    <row r="3" ht="26.25" customHeight="1" spans="1:18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3" t="s">
        <v>9</v>
      </c>
      <c r="I3" s="35"/>
      <c r="J3" s="35"/>
      <c r="K3" s="35"/>
      <c r="L3" s="36"/>
      <c r="M3" s="22" t="s">
        <v>10</v>
      </c>
      <c r="N3" s="22" t="s">
        <v>11</v>
      </c>
      <c r="O3" s="22" t="s">
        <v>12</v>
      </c>
      <c r="P3" s="22" t="s">
        <v>13</v>
      </c>
      <c r="Q3" s="22" t="s">
        <v>14</v>
      </c>
      <c r="R3" s="39" t="s">
        <v>15</v>
      </c>
    </row>
    <row r="4" ht="71" customHeight="1" spans="1:18">
      <c r="A4" s="21"/>
      <c r="B4" s="22"/>
      <c r="C4" s="22"/>
      <c r="D4" s="22"/>
      <c r="E4" s="22"/>
      <c r="F4" s="22"/>
      <c r="G4" s="22"/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20</v>
      </c>
      <c r="M4" s="22"/>
      <c r="N4" s="22"/>
      <c r="O4" s="22"/>
      <c r="P4" s="22"/>
      <c r="Q4" s="22"/>
      <c r="R4" s="39"/>
    </row>
    <row r="5" s="1" customFormat="1" ht="25" customHeight="1" spans="1:18">
      <c r="A5" s="24" t="s">
        <v>21</v>
      </c>
      <c r="B5" s="24"/>
      <c r="C5" s="24"/>
      <c r="D5" s="24"/>
      <c r="E5" s="24"/>
      <c r="F5" s="24"/>
      <c r="G5" s="22">
        <f t="shared" ref="G5:L5" si="0">SUM(G10+G13+G44+G73+G82+G98+G115+G130+G137+G148+G154+G161+G164+G165)</f>
        <v>5683.6</v>
      </c>
      <c r="H5" s="22">
        <f t="shared" si="0"/>
        <v>381</v>
      </c>
      <c r="I5" s="22">
        <f t="shared" si="0"/>
        <v>54</v>
      </c>
      <c r="J5" s="22">
        <f t="shared" si="0"/>
        <v>3362</v>
      </c>
      <c r="K5" s="22">
        <f t="shared" si="0"/>
        <v>1760</v>
      </c>
      <c r="L5" s="22">
        <f t="shared" si="0"/>
        <v>126.6</v>
      </c>
      <c r="M5" s="37"/>
      <c r="N5" s="37"/>
      <c r="O5" s="37"/>
      <c r="P5" s="37"/>
      <c r="Q5" s="37"/>
      <c r="R5" s="37"/>
    </row>
    <row r="6" s="2" customFormat="1" ht="14.25" spans="1:18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="3" customFormat="1" ht="114" customHeight="1" spans="1:18">
      <c r="A7" s="25">
        <v>1</v>
      </c>
      <c r="B7" s="25" t="s">
        <v>23</v>
      </c>
      <c r="C7" s="25" t="s">
        <v>24</v>
      </c>
      <c r="D7" s="25" t="s">
        <v>25</v>
      </c>
      <c r="E7" s="26" t="s">
        <v>26</v>
      </c>
      <c r="F7" s="27" t="s">
        <v>27</v>
      </c>
      <c r="G7" s="28">
        <v>150</v>
      </c>
      <c r="H7" s="28"/>
      <c r="I7" s="28"/>
      <c r="J7" s="28">
        <v>150</v>
      </c>
      <c r="K7" s="28"/>
      <c r="L7" s="25"/>
      <c r="M7" s="25" t="s">
        <v>28</v>
      </c>
      <c r="N7" s="25" t="s">
        <v>29</v>
      </c>
      <c r="O7" s="25" t="s">
        <v>30</v>
      </c>
      <c r="P7" s="25" t="s">
        <v>31</v>
      </c>
      <c r="Q7" s="25" t="s">
        <v>32</v>
      </c>
      <c r="R7" s="25"/>
    </row>
    <row r="8" s="2" customFormat="1" ht="14.25" spans="1:18">
      <c r="A8" s="22" t="s">
        <v>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="3" customFormat="1" ht="72" customHeight="1" spans="1:18">
      <c r="A9" s="25">
        <v>2</v>
      </c>
      <c r="B9" s="25" t="s">
        <v>23</v>
      </c>
      <c r="C9" s="25" t="s">
        <v>34</v>
      </c>
      <c r="D9" s="25" t="s">
        <v>35</v>
      </c>
      <c r="E9" s="25" t="s">
        <v>36</v>
      </c>
      <c r="F9" s="27" t="s">
        <v>37</v>
      </c>
      <c r="G9" s="25">
        <v>30</v>
      </c>
      <c r="H9" s="25"/>
      <c r="I9" s="25"/>
      <c r="J9" s="25"/>
      <c r="K9" s="25">
        <v>30</v>
      </c>
      <c r="L9" s="25"/>
      <c r="M9" s="25" t="s">
        <v>28</v>
      </c>
      <c r="N9" s="25" t="s">
        <v>38</v>
      </c>
      <c r="O9" s="25" t="s">
        <v>39</v>
      </c>
      <c r="P9" s="25" t="s">
        <v>34</v>
      </c>
      <c r="Q9" s="25" t="s">
        <v>40</v>
      </c>
      <c r="R9" s="25"/>
    </row>
    <row r="10" s="3" customFormat="1" ht="20" customHeight="1" spans="1:18">
      <c r="A10" s="22" t="s">
        <v>41</v>
      </c>
      <c r="B10" s="22"/>
      <c r="C10" s="22"/>
      <c r="D10" s="22"/>
      <c r="E10" s="22"/>
      <c r="F10" s="22"/>
      <c r="G10" s="29">
        <f t="shared" ref="G10:L10" si="1">SUM(G7:G7,G9:G9)</f>
        <v>180</v>
      </c>
      <c r="H10" s="29">
        <f t="shared" si="1"/>
        <v>0</v>
      </c>
      <c r="I10" s="29">
        <f t="shared" si="1"/>
        <v>0</v>
      </c>
      <c r="J10" s="29">
        <f t="shared" si="1"/>
        <v>150</v>
      </c>
      <c r="K10" s="29">
        <f t="shared" si="1"/>
        <v>30</v>
      </c>
      <c r="L10" s="29">
        <f t="shared" si="1"/>
        <v>0</v>
      </c>
      <c r="M10" s="31"/>
      <c r="N10" s="31"/>
      <c r="O10" s="31"/>
      <c r="P10" s="31"/>
      <c r="Q10" s="31"/>
      <c r="R10" s="31"/>
    </row>
    <row r="11" s="2" customFormat="1" ht="21" customHeight="1" spans="1:18">
      <c r="A11" s="22" t="s">
        <v>33</v>
      </c>
      <c r="B11" s="22"/>
      <c r="C11" s="22"/>
      <c r="D11" s="22"/>
      <c r="E11" s="25"/>
      <c r="F11" s="25"/>
      <c r="G11" s="25"/>
      <c r="H11" s="22"/>
      <c r="I11" s="22"/>
      <c r="J11" s="22"/>
      <c r="K11" s="22"/>
      <c r="L11" s="22"/>
      <c r="M11" s="22"/>
      <c r="N11" s="25"/>
      <c r="O11" s="25"/>
      <c r="P11" s="25"/>
      <c r="Q11" s="25"/>
      <c r="R11" s="25"/>
    </row>
    <row r="12" s="3" customFormat="1" ht="87" customHeight="1" spans="1:18">
      <c r="A12" s="25">
        <v>3</v>
      </c>
      <c r="B12" s="25" t="s">
        <v>42</v>
      </c>
      <c r="C12" s="25" t="s">
        <v>43</v>
      </c>
      <c r="D12" s="25" t="s">
        <v>44</v>
      </c>
      <c r="E12" s="25" t="s">
        <v>36</v>
      </c>
      <c r="F12" s="27" t="s">
        <v>45</v>
      </c>
      <c r="G12" s="25">
        <v>20</v>
      </c>
      <c r="H12" s="25"/>
      <c r="I12" s="25"/>
      <c r="J12" s="25"/>
      <c r="K12" s="25">
        <v>20</v>
      </c>
      <c r="L12" s="25"/>
      <c r="M12" s="25" t="s">
        <v>28</v>
      </c>
      <c r="N12" s="25" t="s">
        <v>45</v>
      </c>
      <c r="O12" s="25" t="s">
        <v>46</v>
      </c>
      <c r="P12" s="25" t="s">
        <v>47</v>
      </c>
      <c r="Q12" s="25" t="s">
        <v>48</v>
      </c>
      <c r="R12" s="25"/>
    </row>
    <row r="13" s="3" customFormat="1" ht="20" customHeight="1" spans="1:18">
      <c r="A13" s="22" t="s">
        <v>49</v>
      </c>
      <c r="B13" s="22"/>
      <c r="C13" s="22"/>
      <c r="D13" s="22"/>
      <c r="E13" s="22"/>
      <c r="F13" s="22"/>
      <c r="G13" s="29">
        <f t="shared" ref="G13:L13" si="2">SUM(G12:G12)</f>
        <v>20</v>
      </c>
      <c r="H13" s="29">
        <f t="shared" si="2"/>
        <v>0</v>
      </c>
      <c r="I13" s="29">
        <f t="shared" si="2"/>
        <v>0</v>
      </c>
      <c r="J13" s="29">
        <f t="shared" si="2"/>
        <v>0</v>
      </c>
      <c r="K13" s="29">
        <f t="shared" si="2"/>
        <v>20</v>
      </c>
      <c r="L13" s="29">
        <f t="shared" si="2"/>
        <v>0</v>
      </c>
      <c r="M13" s="31"/>
      <c r="N13" s="31"/>
      <c r="O13" s="31"/>
      <c r="P13" s="31"/>
      <c r="Q13" s="31"/>
      <c r="R13" s="31"/>
    </row>
    <row r="14" ht="14.25" spans="1:18">
      <c r="A14" s="22" t="s">
        <v>22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="3" customFormat="1" ht="78" customHeight="1" spans="1:18">
      <c r="A15" s="25">
        <v>4</v>
      </c>
      <c r="B15" s="25" t="s">
        <v>50</v>
      </c>
      <c r="C15" s="25" t="s">
        <v>51</v>
      </c>
      <c r="D15" s="25" t="s">
        <v>52</v>
      </c>
      <c r="E15" s="25" t="s">
        <v>53</v>
      </c>
      <c r="F15" s="27" t="s">
        <v>54</v>
      </c>
      <c r="G15" s="25">
        <v>30</v>
      </c>
      <c r="H15" s="25"/>
      <c r="I15" s="25"/>
      <c r="J15" s="25"/>
      <c r="K15" s="25">
        <v>30</v>
      </c>
      <c r="L15" s="25"/>
      <c r="M15" s="25" t="s">
        <v>28</v>
      </c>
      <c r="N15" s="25" t="s">
        <v>55</v>
      </c>
      <c r="O15" s="25" t="s">
        <v>56</v>
      </c>
      <c r="P15" s="25" t="s">
        <v>51</v>
      </c>
      <c r="Q15" s="25" t="s">
        <v>57</v>
      </c>
      <c r="R15" s="25"/>
    </row>
    <row r="16" s="3" customFormat="1" ht="74" customHeight="1" spans="1:18">
      <c r="A16" s="25">
        <v>5</v>
      </c>
      <c r="B16" s="25" t="s">
        <v>50</v>
      </c>
      <c r="C16" s="25" t="s">
        <v>58</v>
      </c>
      <c r="D16" s="25" t="s">
        <v>59</v>
      </c>
      <c r="E16" s="25" t="s">
        <v>53</v>
      </c>
      <c r="F16" s="27" t="s">
        <v>60</v>
      </c>
      <c r="G16" s="25">
        <v>45</v>
      </c>
      <c r="H16" s="25"/>
      <c r="I16" s="25"/>
      <c r="J16" s="25">
        <v>45</v>
      </c>
      <c r="K16" s="25"/>
      <c r="L16" s="25"/>
      <c r="M16" s="25" t="s">
        <v>28</v>
      </c>
      <c r="N16" s="25" t="s">
        <v>55</v>
      </c>
      <c r="O16" s="25" t="s">
        <v>61</v>
      </c>
      <c r="P16" s="25" t="s">
        <v>58</v>
      </c>
      <c r="Q16" s="25" t="s">
        <v>62</v>
      </c>
      <c r="R16" s="25"/>
    </row>
    <row r="17" s="3" customFormat="1" ht="87" customHeight="1" spans="1:18">
      <c r="A17" s="25">
        <v>6</v>
      </c>
      <c r="B17" s="25" t="s">
        <v>50</v>
      </c>
      <c r="C17" s="25" t="s">
        <v>63</v>
      </c>
      <c r="D17" s="25" t="s">
        <v>64</v>
      </c>
      <c r="E17" s="25" t="s">
        <v>53</v>
      </c>
      <c r="F17" s="27" t="s">
        <v>65</v>
      </c>
      <c r="G17" s="25">
        <v>20</v>
      </c>
      <c r="H17" s="25"/>
      <c r="I17" s="25"/>
      <c r="J17" s="25"/>
      <c r="K17" s="25">
        <v>20</v>
      </c>
      <c r="L17" s="25"/>
      <c r="M17" s="25" t="s">
        <v>28</v>
      </c>
      <c r="N17" s="25" t="s">
        <v>55</v>
      </c>
      <c r="O17" s="25" t="s">
        <v>66</v>
      </c>
      <c r="P17" s="25" t="s">
        <v>67</v>
      </c>
      <c r="Q17" s="25" t="s">
        <v>68</v>
      </c>
      <c r="R17" s="25"/>
    </row>
    <row r="18" s="3" customFormat="1" ht="87" customHeight="1" spans="1:18">
      <c r="A18" s="25">
        <v>7</v>
      </c>
      <c r="B18" s="25" t="s">
        <v>50</v>
      </c>
      <c r="C18" s="25" t="s">
        <v>69</v>
      </c>
      <c r="D18" s="25" t="s">
        <v>70</v>
      </c>
      <c r="E18" s="25" t="s">
        <v>53</v>
      </c>
      <c r="F18" s="27" t="s">
        <v>71</v>
      </c>
      <c r="G18" s="25">
        <v>35</v>
      </c>
      <c r="H18" s="25"/>
      <c r="I18" s="25"/>
      <c r="J18" s="25">
        <v>35</v>
      </c>
      <c r="K18" s="25"/>
      <c r="L18" s="25"/>
      <c r="M18" s="25" t="s">
        <v>28</v>
      </c>
      <c r="N18" s="25" t="s">
        <v>55</v>
      </c>
      <c r="O18" s="25" t="s">
        <v>72</v>
      </c>
      <c r="P18" s="25" t="s">
        <v>69</v>
      </c>
      <c r="Q18" s="25" t="s">
        <v>73</v>
      </c>
      <c r="R18" s="25"/>
    </row>
    <row r="19" s="3" customFormat="1" ht="87" customHeight="1" spans="1:18">
      <c r="A19" s="25">
        <v>8</v>
      </c>
      <c r="B19" s="25" t="s">
        <v>50</v>
      </c>
      <c r="C19" s="25" t="s">
        <v>74</v>
      </c>
      <c r="D19" s="25" t="s">
        <v>75</v>
      </c>
      <c r="E19" s="25" t="s">
        <v>76</v>
      </c>
      <c r="F19" s="27" t="s">
        <v>77</v>
      </c>
      <c r="G19" s="25">
        <v>35</v>
      </c>
      <c r="H19" s="25"/>
      <c r="I19" s="25"/>
      <c r="J19" s="25">
        <v>35</v>
      </c>
      <c r="K19" s="25"/>
      <c r="L19" s="25"/>
      <c r="M19" s="25" t="s">
        <v>28</v>
      </c>
      <c r="N19" s="25" t="s">
        <v>55</v>
      </c>
      <c r="O19" s="25" t="s">
        <v>72</v>
      </c>
      <c r="P19" s="25" t="s">
        <v>74</v>
      </c>
      <c r="Q19" s="25" t="s">
        <v>78</v>
      </c>
      <c r="R19" s="25"/>
    </row>
    <row r="20" s="3" customFormat="1" ht="87" customHeight="1" spans="1:18">
      <c r="A20" s="25">
        <v>9</v>
      </c>
      <c r="B20" s="25" t="s">
        <v>50</v>
      </c>
      <c r="C20" s="25" t="s">
        <v>79</v>
      </c>
      <c r="D20" s="25" t="s">
        <v>80</v>
      </c>
      <c r="E20" s="25" t="s">
        <v>53</v>
      </c>
      <c r="F20" s="27" t="s">
        <v>81</v>
      </c>
      <c r="G20" s="25">
        <v>45</v>
      </c>
      <c r="H20" s="25"/>
      <c r="I20" s="25"/>
      <c r="J20" s="25">
        <v>45</v>
      </c>
      <c r="K20" s="25"/>
      <c r="L20" s="25"/>
      <c r="M20" s="25" t="s">
        <v>28</v>
      </c>
      <c r="N20" s="25" t="s">
        <v>55</v>
      </c>
      <c r="O20" s="25" t="s">
        <v>82</v>
      </c>
      <c r="P20" s="25" t="s">
        <v>83</v>
      </c>
      <c r="Q20" s="25" t="s">
        <v>84</v>
      </c>
      <c r="R20" s="25"/>
    </row>
    <row r="21" s="3" customFormat="1" ht="87" customHeight="1" spans="1:18">
      <c r="A21" s="25">
        <v>10</v>
      </c>
      <c r="B21" s="25" t="s">
        <v>50</v>
      </c>
      <c r="C21" s="25" t="s">
        <v>85</v>
      </c>
      <c r="D21" s="25" t="s">
        <v>86</v>
      </c>
      <c r="E21" s="25" t="s">
        <v>76</v>
      </c>
      <c r="F21" s="27" t="s">
        <v>87</v>
      </c>
      <c r="G21" s="25">
        <v>28</v>
      </c>
      <c r="H21" s="25"/>
      <c r="I21" s="25"/>
      <c r="J21" s="25">
        <v>28</v>
      </c>
      <c r="K21" s="25"/>
      <c r="L21" s="25"/>
      <c r="M21" s="25" t="s">
        <v>28</v>
      </c>
      <c r="N21" s="25" t="s">
        <v>55</v>
      </c>
      <c r="O21" s="25" t="s">
        <v>88</v>
      </c>
      <c r="P21" s="25" t="s">
        <v>85</v>
      </c>
      <c r="Q21" s="25" t="s">
        <v>89</v>
      </c>
      <c r="R21" s="25"/>
    </row>
    <row r="22" s="3" customFormat="1" ht="87" customHeight="1" spans="1:18">
      <c r="A22" s="25">
        <v>11</v>
      </c>
      <c r="B22" s="25" t="s">
        <v>50</v>
      </c>
      <c r="C22" s="25" t="s">
        <v>90</v>
      </c>
      <c r="D22" s="25" t="s">
        <v>91</v>
      </c>
      <c r="E22" s="25" t="s">
        <v>53</v>
      </c>
      <c r="F22" s="27" t="s">
        <v>92</v>
      </c>
      <c r="G22" s="25">
        <v>35</v>
      </c>
      <c r="H22" s="25"/>
      <c r="I22" s="25"/>
      <c r="J22" s="25">
        <v>35</v>
      </c>
      <c r="K22" s="25"/>
      <c r="L22" s="25"/>
      <c r="M22" s="25" t="s">
        <v>28</v>
      </c>
      <c r="N22" s="25" t="s">
        <v>55</v>
      </c>
      <c r="O22" s="25" t="s">
        <v>93</v>
      </c>
      <c r="P22" s="25" t="s">
        <v>90</v>
      </c>
      <c r="Q22" s="25" t="s">
        <v>94</v>
      </c>
      <c r="R22" s="25"/>
    </row>
    <row r="23" s="3" customFormat="1" ht="87" customHeight="1" spans="1:18">
      <c r="A23" s="25">
        <v>12</v>
      </c>
      <c r="B23" s="25" t="s">
        <v>50</v>
      </c>
      <c r="C23" s="25" t="s">
        <v>95</v>
      </c>
      <c r="D23" s="25" t="s">
        <v>96</v>
      </c>
      <c r="E23" s="25" t="s">
        <v>53</v>
      </c>
      <c r="F23" s="27" t="s">
        <v>97</v>
      </c>
      <c r="G23" s="25">
        <v>20</v>
      </c>
      <c r="H23" s="25"/>
      <c r="I23" s="25"/>
      <c r="J23" s="25"/>
      <c r="K23" s="25">
        <v>20</v>
      </c>
      <c r="L23" s="25"/>
      <c r="M23" s="25" t="s">
        <v>28</v>
      </c>
      <c r="N23" s="25" t="s">
        <v>55</v>
      </c>
      <c r="O23" s="25" t="s">
        <v>98</v>
      </c>
      <c r="P23" s="25" t="s">
        <v>95</v>
      </c>
      <c r="Q23" s="25" t="s">
        <v>99</v>
      </c>
      <c r="R23" s="25"/>
    </row>
    <row r="24" s="3" customFormat="1" ht="76" customHeight="1" spans="1:18">
      <c r="A24" s="25">
        <v>13</v>
      </c>
      <c r="B24" s="25" t="s">
        <v>50</v>
      </c>
      <c r="C24" s="25" t="s">
        <v>100</v>
      </c>
      <c r="D24" s="25" t="s">
        <v>101</v>
      </c>
      <c r="E24" s="25" t="s">
        <v>53</v>
      </c>
      <c r="F24" s="27" t="s">
        <v>102</v>
      </c>
      <c r="G24" s="25">
        <v>33</v>
      </c>
      <c r="H24" s="25"/>
      <c r="I24" s="25"/>
      <c r="J24" s="25">
        <v>33</v>
      </c>
      <c r="K24" s="25"/>
      <c r="L24" s="25"/>
      <c r="M24" s="25" t="s">
        <v>28</v>
      </c>
      <c r="N24" s="25" t="s">
        <v>55</v>
      </c>
      <c r="O24" s="25" t="s">
        <v>103</v>
      </c>
      <c r="P24" s="25" t="s">
        <v>100</v>
      </c>
      <c r="Q24" s="25" t="s">
        <v>104</v>
      </c>
      <c r="R24" s="25"/>
    </row>
    <row r="25" s="3" customFormat="1" ht="114" customHeight="1" spans="1:18">
      <c r="A25" s="25">
        <v>14</v>
      </c>
      <c r="B25" s="25" t="s">
        <v>50</v>
      </c>
      <c r="C25" s="25" t="s">
        <v>105</v>
      </c>
      <c r="D25" s="25" t="s">
        <v>106</v>
      </c>
      <c r="E25" s="25" t="s">
        <v>53</v>
      </c>
      <c r="F25" s="27" t="s">
        <v>107</v>
      </c>
      <c r="G25" s="25">
        <v>103</v>
      </c>
      <c r="H25" s="25"/>
      <c r="I25" s="25"/>
      <c r="J25" s="25">
        <v>103</v>
      </c>
      <c r="K25" s="25"/>
      <c r="L25" s="25"/>
      <c r="M25" s="25" t="s">
        <v>28</v>
      </c>
      <c r="N25" s="25" t="s">
        <v>55</v>
      </c>
      <c r="O25" s="25" t="s">
        <v>108</v>
      </c>
      <c r="P25" s="25" t="s">
        <v>105</v>
      </c>
      <c r="Q25" s="25" t="s">
        <v>109</v>
      </c>
      <c r="R25" s="25"/>
    </row>
    <row r="26" s="3" customFormat="1" ht="69" customHeight="1" spans="1:18">
      <c r="A26" s="25">
        <v>15</v>
      </c>
      <c r="B26" s="25" t="s">
        <v>50</v>
      </c>
      <c r="C26" s="25" t="s">
        <v>110</v>
      </c>
      <c r="D26" s="25" t="s">
        <v>111</v>
      </c>
      <c r="E26" s="25" t="s">
        <v>53</v>
      </c>
      <c r="F26" s="27" t="s">
        <v>112</v>
      </c>
      <c r="G26" s="25">
        <v>23</v>
      </c>
      <c r="H26" s="25"/>
      <c r="I26" s="25"/>
      <c r="J26" s="25"/>
      <c r="K26" s="25">
        <v>23</v>
      </c>
      <c r="L26" s="25"/>
      <c r="M26" s="25" t="s">
        <v>28</v>
      </c>
      <c r="N26" s="25" t="s">
        <v>55</v>
      </c>
      <c r="O26" s="25" t="s">
        <v>113</v>
      </c>
      <c r="P26" s="25" t="s">
        <v>110</v>
      </c>
      <c r="Q26" s="25" t="s">
        <v>114</v>
      </c>
      <c r="R26" s="25"/>
    </row>
    <row r="27" s="3" customFormat="1" ht="81" customHeight="1" spans="1:18">
      <c r="A27" s="25">
        <v>16</v>
      </c>
      <c r="B27" s="25" t="s">
        <v>50</v>
      </c>
      <c r="C27" s="25" t="s">
        <v>115</v>
      </c>
      <c r="D27" s="25" t="s">
        <v>116</v>
      </c>
      <c r="E27" s="25" t="s">
        <v>53</v>
      </c>
      <c r="F27" s="27" t="s">
        <v>117</v>
      </c>
      <c r="G27" s="25">
        <v>25</v>
      </c>
      <c r="H27" s="25"/>
      <c r="I27" s="25"/>
      <c r="J27" s="25"/>
      <c r="K27" s="25">
        <v>25</v>
      </c>
      <c r="L27" s="25"/>
      <c r="M27" s="25" t="s">
        <v>28</v>
      </c>
      <c r="N27" s="25" t="s">
        <v>55</v>
      </c>
      <c r="O27" s="25" t="s">
        <v>118</v>
      </c>
      <c r="P27" s="25" t="s">
        <v>115</v>
      </c>
      <c r="Q27" s="25" t="s">
        <v>119</v>
      </c>
      <c r="R27" s="25"/>
    </row>
    <row r="28" s="3" customFormat="1" ht="87" customHeight="1" spans="1:18">
      <c r="A28" s="25">
        <v>17</v>
      </c>
      <c r="B28" s="25" t="s">
        <v>50</v>
      </c>
      <c r="C28" s="25" t="s">
        <v>120</v>
      </c>
      <c r="D28" s="25" t="s">
        <v>121</v>
      </c>
      <c r="E28" s="25" t="s">
        <v>53</v>
      </c>
      <c r="F28" s="27" t="s">
        <v>122</v>
      </c>
      <c r="G28" s="25">
        <v>12</v>
      </c>
      <c r="H28" s="25"/>
      <c r="I28" s="25"/>
      <c r="J28" s="25"/>
      <c r="K28" s="25">
        <v>12</v>
      </c>
      <c r="L28" s="25"/>
      <c r="M28" s="25" t="s">
        <v>28</v>
      </c>
      <c r="N28" s="25" t="s">
        <v>55</v>
      </c>
      <c r="O28" s="25" t="s">
        <v>123</v>
      </c>
      <c r="P28" s="25" t="s">
        <v>120</v>
      </c>
      <c r="Q28" s="25" t="s">
        <v>124</v>
      </c>
      <c r="R28" s="25"/>
    </row>
    <row r="29" s="3" customFormat="1" ht="87" customHeight="1" spans="1:18">
      <c r="A29" s="25">
        <v>18</v>
      </c>
      <c r="B29" s="25" t="s">
        <v>50</v>
      </c>
      <c r="C29" s="25" t="s">
        <v>125</v>
      </c>
      <c r="D29" s="25" t="s">
        <v>126</v>
      </c>
      <c r="E29" s="25" t="s">
        <v>53</v>
      </c>
      <c r="F29" s="27" t="s">
        <v>127</v>
      </c>
      <c r="G29" s="25">
        <v>40</v>
      </c>
      <c r="H29" s="25"/>
      <c r="I29" s="25"/>
      <c r="J29" s="25">
        <v>40</v>
      </c>
      <c r="K29" s="25"/>
      <c r="L29" s="25"/>
      <c r="M29" s="25" t="s">
        <v>28</v>
      </c>
      <c r="N29" s="25" t="s">
        <v>55</v>
      </c>
      <c r="O29" s="25" t="s">
        <v>128</v>
      </c>
      <c r="P29" s="25" t="s">
        <v>125</v>
      </c>
      <c r="Q29" s="25" t="s">
        <v>129</v>
      </c>
      <c r="R29" s="25"/>
    </row>
    <row r="30" ht="14.25" spans="1:18">
      <c r="A30" s="22" t="s">
        <v>33</v>
      </c>
      <c r="B30" s="22"/>
      <c r="C30" s="22"/>
      <c r="D30" s="22"/>
      <c r="E30" s="25"/>
      <c r="F30" s="25"/>
      <c r="G30" s="22"/>
      <c r="H30" s="22"/>
      <c r="I30" s="22"/>
      <c r="J30" s="22"/>
      <c r="K30" s="22"/>
      <c r="L30" s="22"/>
      <c r="M30" s="22"/>
      <c r="N30" s="25"/>
      <c r="O30" s="25"/>
      <c r="P30" s="25"/>
      <c r="Q30" s="25"/>
      <c r="R30" s="25"/>
    </row>
    <row r="31" s="3" customFormat="1" ht="87" customHeight="1" spans="1:18">
      <c r="A31" s="25">
        <v>19</v>
      </c>
      <c r="B31" s="25" t="s">
        <v>50</v>
      </c>
      <c r="C31" s="25" t="s">
        <v>130</v>
      </c>
      <c r="D31" s="25" t="s">
        <v>131</v>
      </c>
      <c r="E31" s="25" t="s">
        <v>132</v>
      </c>
      <c r="F31" s="27" t="s">
        <v>133</v>
      </c>
      <c r="G31" s="25">
        <v>20</v>
      </c>
      <c r="H31" s="25"/>
      <c r="I31" s="25"/>
      <c r="J31" s="25"/>
      <c r="K31" s="25">
        <v>20</v>
      </c>
      <c r="L31" s="25"/>
      <c r="M31" s="25" t="s">
        <v>28</v>
      </c>
      <c r="N31" s="25" t="s">
        <v>134</v>
      </c>
      <c r="O31" s="25" t="s">
        <v>135</v>
      </c>
      <c r="P31" s="25" t="s">
        <v>130</v>
      </c>
      <c r="Q31" s="25" t="s">
        <v>136</v>
      </c>
      <c r="R31" s="25"/>
    </row>
    <row r="32" s="3" customFormat="1" ht="87" customHeight="1" spans="1:18">
      <c r="A32" s="25">
        <v>20</v>
      </c>
      <c r="B32" s="25" t="s">
        <v>50</v>
      </c>
      <c r="C32" s="25" t="s">
        <v>137</v>
      </c>
      <c r="D32" s="25" t="s">
        <v>138</v>
      </c>
      <c r="E32" s="25" t="s">
        <v>132</v>
      </c>
      <c r="F32" s="27" t="s">
        <v>139</v>
      </c>
      <c r="G32" s="25">
        <v>20</v>
      </c>
      <c r="H32" s="25"/>
      <c r="I32" s="25"/>
      <c r="J32" s="25"/>
      <c r="K32" s="25">
        <v>20</v>
      </c>
      <c r="L32" s="25"/>
      <c r="M32" s="25" t="s">
        <v>28</v>
      </c>
      <c r="N32" s="25" t="s">
        <v>134</v>
      </c>
      <c r="O32" s="25" t="s">
        <v>135</v>
      </c>
      <c r="P32" s="25" t="s">
        <v>137</v>
      </c>
      <c r="Q32" s="25" t="s">
        <v>140</v>
      </c>
      <c r="R32" s="25"/>
    </row>
    <row r="33" s="3" customFormat="1" ht="87" customHeight="1" spans="1:18">
      <c r="A33" s="25">
        <v>21</v>
      </c>
      <c r="B33" s="25" t="s">
        <v>50</v>
      </c>
      <c r="C33" s="25" t="s">
        <v>141</v>
      </c>
      <c r="D33" s="25" t="s">
        <v>142</v>
      </c>
      <c r="E33" s="25" t="s">
        <v>143</v>
      </c>
      <c r="F33" s="27" t="s">
        <v>144</v>
      </c>
      <c r="G33" s="25">
        <v>20</v>
      </c>
      <c r="H33" s="25"/>
      <c r="I33" s="25"/>
      <c r="J33" s="25"/>
      <c r="K33" s="25">
        <v>20</v>
      </c>
      <c r="L33" s="25"/>
      <c r="M33" s="25" t="s">
        <v>28</v>
      </c>
      <c r="N33" s="25" t="s">
        <v>134</v>
      </c>
      <c r="O33" s="25" t="s">
        <v>145</v>
      </c>
      <c r="P33" s="25" t="s">
        <v>141</v>
      </c>
      <c r="Q33" s="25" t="s">
        <v>146</v>
      </c>
      <c r="R33" s="25"/>
    </row>
    <row r="34" s="3" customFormat="1" ht="87" customHeight="1" spans="1:18">
      <c r="A34" s="25">
        <v>22</v>
      </c>
      <c r="B34" s="25" t="s">
        <v>50</v>
      </c>
      <c r="C34" s="25" t="s">
        <v>147</v>
      </c>
      <c r="D34" s="25" t="s">
        <v>148</v>
      </c>
      <c r="E34" s="25" t="s">
        <v>143</v>
      </c>
      <c r="F34" s="27" t="s">
        <v>149</v>
      </c>
      <c r="G34" s="25">
        <v>10</v>
      </c>
      <c r="H34" s="25"/>
      <c r="I34" s="25"/>
      <c r="J34" s="25"/>
      <c r="K34" s="25">
        <v>10</v>
      </c>
      <c r="L34" s="25"/>
      <c r="M34" s="25" t="s">
        <v>28</v>
      </c>
      <c r="N34" s="25" t="s">
        <v>134</v>
      </c>
      <c r="O34" s="25" t="s">
        <v>150</v>
      </c>
      <c r="P34" s="25" t="s">
        <v>147</v>
      </c>
      <c r="Q34" s="25" t="s">
        <v>151</v>
      </c>
      <c r="R34" s="25"/>
    </row>
    <row r="35" s="3" customFormat="1" ht="87" customHeight="1" spans="1:18">
      <c r="A35" s="25">
        <v>23</v>
      </c>
      <c r="B35" s="25" t="s">
        <v>50</v>
      </c>
      <c r="C35" s="25" t="s">
        <v>152</v>
      </c>
      <c r="D35" s="25" t="s">
        <v>153</v>
      </c>
      <c r="E35" s="25" t="s">
        <v>143</v>
      </c>
      <c r="F35" s="27" t="s">
        <v>154</v>
      </c>
      <c r="G35" s="25">
        <v>13</v>
      </c>
      <c r="H35" s="25"/>
      <c r="I35" s="25"/>
      <c r="J35" s="25"/>
      <c r="K35" s="25">
        <v>13</v>
      </c>
      <c r="L35" s="25"/>
      <c r="M35" s="25" t="s">
        <v>28</v>
      </c>
      <c r="N35" s="25" t="s">
        <v>134</v>
      </c>
      <c r="O35" s="25" t="s">
        <v>150</v>
      </c>
      <c r="P35" s="25" t="s">
        <v>152</v>
      </c>
      <c r="Q35" s="25" t="s">
        <v>155</v>
      </c>
      <c r="R35" s="25"/>
    </row>
    <row r="36" s="3" customFormat="1" ht="87" customHeight="1" spans="1:18">
      <c r="A36" s="25">
        <v>24</v>
      </c>
      <c r="B36" s="25" t="s">
        <v>50</v>
      </c>
      <c r="C36" s="25" t="s">
        <v>156</v>
      </c>
      <c r="D36" s="25" t="s">
        <v>157</v>
      </c>
      <c r="E36" s="25" t="s">
        <v>143</v>
      </c>
      <c r="F36" s="27" t="s">
        <v>158</v>
      </c>
      <c r="G36" s="25">
        <v>20</v>
      </c>
      <c r="H36" s="25"/>
      <c r="I36" s="25"/>
      <c r="J36" s="25"/>
      <c r="K36" s="25">
        <v>20</v>
      </c>
      <c r="L36" s="25"/>
      <c r="M36" s="25" t="s">
        <v>28</v>
      </c>
      <c r="N36" s="25" t="s">
        <v>134</v>
      </c>
      <c r="O36" s="25" t="s">
        <v>150</v>
      </c>
      <c r="P36" s="25" t="s">
        <v>156</v>
      </c>
      <c r="Q36" s="25" t="s">
        <v>159</v>
      </c>
      <c r="R36" s="25"/>
    </row>
    <row r="37" s="3" customFormat="1" ht="87" customHeight="1" spans="1:18">
      <c r="A37" s="25">
        <v>25</v>
      </c>
      <c r="B37" s="25" t="s">
        <v>50</v>
      </c>
      <c r="C37" s="25" t="s">
        <v>160</v>
      </c>
      <c r="D37" s="25" t="s">
        <v>161</v>
      </c>
      <c r="E37" s="25" t="s">
        <v>143</v>
      </c>
      <c r="F37" s="27" t="s">
        <v>162</v>
      </c>
      <c r="G37" s="25">
        <v>22</v>
      </c>
      <c r="H37" s="25"/>
      <c r="I37" s="25"/>
      <c r="J37" s="25"/>
      <c r="K37" s="25">
        <v>22</v>
      </c>
      <c r="L37" s="25"/>
      <c r="M37" s="25" t="s">
        <v>28</v>
      </c>
      <c r="N37" s="25" t="s">
        <v>134</v>
      </c>
      <c r="O37" s="25" t="s">
        <v>150</v>
      </c>
      <c r="P37" s="25" t="s">
        <v>160</v>
      </c>
      <c r="Q37" s="25" t="s">
        <v>163</v>
      </c>
      <c r="R37" s="25"/>
    </row>
    <row r="38" s="3" customFormat="1" ht="87" customHeight="1" spans="1:18">
      <c r="A38" s="25">
        <v>26</v>
      </c>
      <c r="B38" s="25" t="s">
        <v>50</v>
      </c>
      <c r="C38" s="25" t="s">
        <v>164</v>
      </c>
      <c r="D38" s="25" t="s">
        <v>165</v>
      </c>
      <c r="E38" s="25" t="s">
        <v>132</v>
      </c>
      <c r="F38" s="27" t="s">
        <v>166</v>
      </c>
      <c r="G38" s="25">
        <v>15</v>
      </c>
      <c r="H38" s="25"/>
      <c r="I38" s="25"/>
      <c r="J38" s="25"/>
      <c r="K38" s="25">
        <v>15</v>
      </c>
      <c r="L38" s="25"/>
      <c r="M38" s="25" t="s">
        <v>28</v>
      </c>
      <c r="N38" s="25" t="s">
        <v>134</v>
      </c>
      <c r="O38" s="25" t="s">
        <v>135</v>
      </c>
      <c r="P38" s="25" t="s">
        <v>164</v>
      </c>
      <c r="Q38" s="25" t="s">
        <v>167</v>
      </c>
      <c r="R38" s="25"/>
    </row>
    <row r="39" s="3" customFormat="1" ht="87" customHeight="1" spans="1:18">
      <c r="A39" s="25">
        <v>27</v>
      </c>
      <c r="B39" s="25" t="s">
        <v>50</v>
      </c>
      <c r="C39" s="25" t="s">
        <v>168</v>
      </c>
      <c r="D39" s="25" t="s">
        <v>169</v>
      </c>
      <c r="E39" s="25" t="s">
        <v>143</v>
      </c>
      <c r="F39" s="27" t="s">
        <v>170</v>
      </c>
      <c r="G39" s="25">
        <v>15</v>
      </c>
      <c r="H39" s="25"/>
      <c r="I39" s="25"/>
      <c r="J39" s="25"/>
      <c r="K39" s="25">
        <v>15</v>
      </c>
      <c r="L39" s="25"/>
      <c r="M39" s="25" t="s">
        <v>28</v>
      </c>
      <c r="N39" s="25" t="s">
        <v>134</v>
      </c>
      <c r="O39" s="25" t="s">
        <v>150</v>
      </c>
      <c r="P39" s="25" t="s">
        <v>168</v>
      </c>
      <c r="Q39" s="25" t="s">
        <v>171</v>
      </c>
      <c r="R39" s="25"/>
    </row>
    <row r="40" s="3" customFormat="1" ht="87" customHeight="1" spans="1:18">
      <c r="A40" s="25">
        <v>28</v>
      </c>
      <c r="B40" s="25" t="s">
        <v>50</v>
      </c>
      <c r="C40" s="25" t="s">
        <v>172</v>
      </c>
      <c r="D40" s="25" t="s">
        <v>173</v>
      </c>
      <c r="E40" s="25" t="s">
        <v>143</v>
      </c>
      <c r="F40" s="27" t="s">
        <v>174</v>
      </c>
      <c r="G40" s="25">
        <v>25</v>
      </c>
      <c r="H40" s="25"/>
      <c r="I40" s="25"/>
      <c r="J40" s="25"/>
      <c r="K40" s="25">
        <v>25</v>
      </c>
      <c r="L40" s="25"/>
      <c r="M40" s="25" t="s">
        <v>28</v>
      </c>
      <c r="N40" s="25" t="s">
        <v>134</v>
      </c>
      <c r="O40" s="25" t="s">
        <v>150</v>
      </c>
      <c r="P40" s="25" t="s">
        <v>172</v>
      </c>
      <c r="Q40" s="25" t="s">
        <v>175</v>
      </c>
      <c r="R40" s="25"/>
    </row>
    <row r="41" s="3" customFormat="1" ht="87" customHeight="1" spans="1:18">
      <c r="A41" s="25">
        <v>29</v>
      </c>
      <c r="B41" s="25" t="s">
        <v>50</v>
      </c>
      <c r="C41" s="25" t="s">
        <v>176</v>
      </c>
      <c r="D41" s="25" t="s">
        <v>177</v>
      </c>
      <c r="E41" s="25" t="s">
        <v>143</v>
      </c>
      <c r="F41" s="27" t="s">
        <v>178</v>
      </c>
      <c r="G41" s="25">
        <v>10</v>
      </c>
      <c r="H41" s="25"/>
      <c r="I41" s="25"/>
      <c r="J41" s="25"/>
      <c r="K41" s="25">
        <v>10</v>
      </c>
      <c r="L41" s="25"/>
      <c r="M41" s="25" t="s">
        <v>28</v>
      </c>
      <c r="N41" s="25" t="s">
        <v>134</v>
      </c>
      <c r="O41" s="25" t="s">
        <v>150</v>
      </c>
      <c r="P41" s="25" t="s">
        <v>176</v>
      </c>
      <c r="Q41" s="25" t="s">
        <v>179</v>
      </c>
      <c r="R41" s="25"/>
    </row>
    <row r="42" s="3" customFormat="1" ht="87" customHeight="1" spans="1:18">
      <c r="A42" s="25">
        <v>30</v>
      </c>
      <c r="B42" s="25" t="s">
        <v>50</v>
      </c>
      <c r="C42" s="25" t="s">
        <v>180</v>
      </c>
      <c r="D42" s="25" t="s">
        <v>181</v>
      </c>
      <c r="E42" s="25" t="s">
        <v>132</v>
      </c>
      <c r="F42" s="27" t="s">
        <v>182</v>
      </c>
      <c r="G42" s="25">
        <v>11</v>
      </c>
      <c r="H42" s="25"/>
      <c r="I42" s="25"/>
      <c r="J42" s="25"/>
      <c r="K42" s="25">
        <v>11</v>
      </c>
      <c r="L42" s="25"/>
      <c r="M42" s="25" t="s">
        <v>28</v>
      </c>
      <c r="N42" s="25" t="s">
        <v>134</v>
      </c>
      <c r="O42" s="25" t="s">
        <v>135</v>
      </c>
      <c r="P42" s="25" t="s">
        <v>180</v>
      </c>
      <c r="Q42" s="25" t="s">
        <v>183</v>
      </c>
      <c r="R42" s="25"/>
    </row>
    <row r="43" s="3" customFormat="1" ht="87" customHeight="1" spans="1:18">
      <c r="A43" s="25">
        <v>31</v>
      </c>
      <c r="B43" s="25" t="s">
        <v>50</v>
      </c>
      <c r="C43" s="25" t="s">
        <v>184</v>
      </c>
      <c r="D43" s="25" t="s">
        <v>185</v>
      </c>
      <c r="E43" s="25" t="s">
        <v>143</v>
      </c>
      <c r="F43" s="27" t="s">
        <v>186</v>
      </c>
      <c r="G43" s="25">
        <v>25</v>
      </c>
      <c r="H43" s="25"/>
      <c r="I43" s="25"/>
      <c r="J43" s="25"/>
      <c r="K43" s="25">
        <v>25</v>
      </c>
      <c r="L43" s="25"/>
      <c r="M43" s="25" t="s">
        <v>28</v>
      </c>
      <c r="N43" s="25" t="s">
        <v>134</v>
      </c>
      <c r="O43" s="25" t="s">
        <v>150</v>
      </c>
      <c r="P43" s="25" t="s">
        <v>184</v>
      </c>
      <c r="Q43" s="25" t="s">
        <v>187</v>
      </c>
      <c r="R43" s="25"/>
    </row>
    <row r="44" s="3" customFormat="1" ht="20" customHeight="1" spans="1:18">
      <c r="A44" s="30" t="s">
        <v>188</v>
      </c>
      <c r="B44" s="30"/>
      <c r="C44" s="30"/>
      <c r="D44" s="30"/>
      <c r="E44" s="30"/>
      <c r="F44" s="30"/>
      <c r="G44" s="29">
        <f t="shared" ref="G44:L44" si="3">SUM(G15:G29,G31:G43)</f>
        <v>755</v>
      </c>
      <c r="H44" s="29">
        <f t="shared" si="3"/>
        <v>0</v>
      </c>
      <c r="I44" s="29">
        <f t="shared" si="3"/>
        <v>0</v>
      </c>
      <c r="J44" s="29">
        <f t="shared" si="3"/>
        <v>399</v>
      </c>
      <c r="K44" s="29">
        <f t="shared" si="3"/>
        <v>356</v>
      </c>
      <c r="L44" s="29">
        <f t="shared" si="3"/>
        <v>0</v>
      </c>
      <c r="M44" s="31"/>
      <c r="N44" s="31"/>
      <c r="O44" s="31"/>
      <c r="P44" s="31"/>
      <c r="Q44" s="31"/>
      <c r="R44" s="31"/>
    </row>
    <row r="45" ht="14.25" spans="1:18">
      <c r="A45" s="22" t="s">
        <v>22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="4" customFormat="1" ht="116" customHeight="1" spans="1:18">
      <c r="A46" s="31">
        <v>32</v>
      </c>
      <c r="B46" s="32" t="s">
        <v>189</v>
      </c>
      <c r="C46" s="31" t="s">
        <v>190</v>
      </c>
      <c r="D46" s="31" t="s">
        <v>191</v>
      </c>
      <c r="E46" s="26" t="s">
        <v>53</v>
      </c>
      <c r="F46" s="33" t="s">
        <v>192</v>
      </c>
      <c r="G46" s="31">
        <v>54</v>
      </c>
      <c r="H46" s="31"/>
      <c r="I46" s="31">
        <v>54</v>
      </c>
      <c r="J46" s="31"/>
      <c r="K46" s="31"/>
      <c r="L46" s="29"/>
      <c r="M46" s="31" t="s">
        <v>28</v>
      </c>
      <c r="N46" s="31" t="s">
        <v>193</v>
      </c>
      <c r="O46" s="33" t="s">
        <v>194</v>
      </c>
      <c r="P46" s="31" t="s">
        <v>190</v>
      </c>
      <c r="Q46" s="32" t="s">
        <v>195</v>
      </c>
      <c r="R46" s="31"/>
    </row>
    <row r="47" s="4" customFormat="1" ht="134" customHeight="1" spans="1:18">
      <c r="A47" s="31">
        <v>33</v>
      </c>
      <c r="B47" s="32" t="s">
        <v>189</v>
      </c>
      <c r="C47" s="31" t="s">
        <v>196</v>
      </c>
      <c r="D47" s="31" t="s">
        <v>197</v>
      </c>
      <c r="E47" s="26" t="s">
        <v>53</v>
      </c>
      <c r="F47" s="33" t="s">
        <v>198</v>
      </c>
      <c r="G47" s="31">
        <v>190</v>
      </c>
      <c r="H47" s="31">
        <v>111</v>
      </c>
      <c r="I47" s="31"/>
      <c r="J47" s="31">
        <v>79</v>
      </c>
      <c r="K47" s="31"/>
      <c r="L47" s="29"/>
      <c r="M47" s="31" t="s">
        <v>28</v>
      </c>
      <c r="N47" s="31" t="s">
        <v>199</v>
      </c>
      <c r="O47" s="33" t="s">
        <v>200</v>
      </c>
      <c r="P47" s="31" t="s">
        <v>196</v>
      </c>
      <c r="Q47" s="32" t="s">
        <v>201</v>
      </c>
      <c r="R47" s="31"/>
    </row>
    <row r="48" s="4" customFormat="1" ht="137" customHeight="1" spans="1:18">
      <c r="A48" s="31">
        <v>34</v>
      </c>
      <c r="B48" s="32" t="s">
        <v>189</v>
      </c>
      <c r="C48" s="31" t="s">
        <v>202</v>
      </c>
      <c r="D48" s="31" t="s">
        <v>203</v>
      </c>
      <c r="E48" s="26" t="s">
        <v>53</v>
      </c>
      <c r="F48" s="33" t="s">
        <v>204</v>
      </c>
      <c r="G48" s="31">
        <v>75</v>
      </c>
      <c r="H48" s="31"/>
      <c r="I48" s="31"/>
      <c r="J48" s="31">
        <v>75</v>
      </c>
      <c r="K48" s="31"/>
      <c r="L48" s="29"/>
      <c r="M48" s="31" t="s">
        <v>28</v>
      </c>
      <c r="N48" s="31" t="s">
        <v>205</v>
      </c>
      <c r="O48" s="33" t="s">
        <v>206</v>
      </c>
      <c r="P48" s="31" t="s">
        <v>202</v>
      </c>
      <c r="Q48" s="32" t="s">
        <v>207</v>
      </c>
      <c r="R48" s="31"/>
    </row>
    <row r="49" s="4" customFormat="1" ht="124" customHeight="1" spans="1:18">
      <c r="A49" s="31">
        <v>35</v>
      </c>
      <c r="B49" s="32" t="s">
        <v>189</v>
      </c>
      <c r="C49" s="31" t="s">
        <v>208</v>
      </c>
      <c r="D49" s="31" t="s">
        <v>209</v>
      </c>
      <c r="E49" s="26" t="s">
        <v>53</v>
      </c>
      <c r="F49" s="33" t="s">
        <v>210</v>
      </c>
      <c r="G49" s="31">
        <v>140</v>
      </c>
      <c r="H49" s="31">
        <v>140</v>
      </c>
      <c r="I49" s="31"/>
      <c r="J49" s="31"/>
      <c r="K49" s="31"/>
      <c r="L49" s="29"/>
      <c r="M49" s="31" t="s">
        <v>28</v>
      </c>
      <c r="N49" s="31" t="s">
        <v>211</v>
      </c>
      <c r="O49" s="33" t="s">
        <v>212</v>
      </c>
      <c r="P49" s="31" t="s">
        <v>208</v>
      </c>
      <c r="Q49" s="32" t="s">
        <v>213</v>
      </c>
      <c r="R49" s="31"/>
    </row>
    <row r="50" s="4" customFormat="1" ht="120" customHeight="1" spans="1:18">
      <c r="A50" s="31">
        <v>36</v>
      </c>
      <c r="B50" s="32" t="s">
        <v>189</v>
      </c>
      <c r="C50" s="31" t="s">
        <v>214</v>
      </c>
      <c r="D50" s="31" t="s">
        <v>215</v>
      </c>
      <c r="E50" s="26" t="s">
        <v>53</v>
      </c>
      <c r="F50" s="33" t="s">
        <v>216</v>
      </c>
      <c r="G50" s="31">
        <v>55</v>
      </c>
      <c r="H50" s="31"/>
      <c r="I50" s="31"/>
      <c r="J50" s="31">
        <v>55</v>
      </c>
      <c r="K50" s="31"/>
      <c r="L50" s="29"/>
      <c r="M50" s="31" t="s">
        <v>28</v>
      </c>
      <c r="N50" s="31" t="s">
        <v>217</v>
      </c>
      <c r="O50" s="33" t="s">
        <v>218</v>
      </c>
      <c r="P50" s="31" t="s">
        <v>214</v>
      </c>
      <c r="Q50" s="32" t="s">
        <v>219</v>
      </c>
      <c r="R50" s="31"/>
    </row>
    <row r="51" s="4" customFormat="1" ht="122" customHeight="1" spans="1:18">
      <c r="A51" s="31">
        <v>37</v>
      </c>
      <c r="B51" s="32" t="s">
        <v>189</v>
      </c>
      <c r="C51" s="31" t="s">
        <v>220</v>
      </c>
      <c r="D51" s="31" t="s">
        <v>221</v>
      </c>
      <c r="E51" s="26" t="s">
        <v>53</v>
      </c>
      <c r="F51" s="33" t="s">
        <v>222</v>
      </c>
      <c r="G51" s="31">
        <v>30</v>
      </c>
      <c r="H51" s="31"/>
      <c r="I51" s="31"/>
      <c r="J51" s="31"/>
      <c r="K51" s="31">
        <v>30</v>
      </c>
      <c r="L51" s="29"/>
      <c r="M51" s="31" t="s">
        <v>28</v>
      </c>
      <c r="N51" s="31" t="s">
        <v>223</v>
      </c>
      <c r="O51" s="33" t="s">
        <v>224</v>
      </c>
      <c r="P51" s="31" t="s">
        <v>220</v>
      </c>
      <c r="Q51" s="32" t="s">
        <v>225</v>
      </c>
      <c r="R51" s="31"/>
    </row>
    <row r="52" s="4" customFormat="1" ht="117" customHeight="1" spans="1:18">
      <c r="A52" s="31">
        <v>38</v>
      </c>
      <c r="B52" s="32" t="s">
        <v>189</v>
      </c>
      <c r="C52" s="31" t="s">
        <v>226</v>
      </c>
      <c r="D52" s="31" t="s">
        <v>227</v>
      </c>
      <c r="E52" s="26" t="s">
        <v>53</v>
      </c>
      <c r="F52" s="33" t="s">
        <v>228</v>
      </c>
      <c r="G52" s="31">
        <v>57</v>
      </c>
      <c r="H52" s="31"/>
      <c r="I52" s="31"/>
      <c r="J52" s="31">
        <v>57</v>
      </c>
      <c r="K52" s="31"/>
      <c r="L52" s="29"/>
      <c r="M52" s="31" t="s">
        <v>28</v>
      </c>
      <c r="N52" s="31" t="s">
        <v>229</v>
      </c>
      <c r="O52" s="33" t="s">
        <v>230</v>
      </c>
      <c r="P52" s="31" t="s">
        <v>226</v>
      </c>
      <c r="Q52" s="32" t="s">
        <v>231</v>
      </c>
      <c r="R52" s="31"/>
    </row>
    <row r="53" s="4" customFormat="1" ht="111" customHeight="1" spans="1:18">
      <c r="A53" s="31">
        <v>39</v>
      </c>
      <c r="B53" s="32" t="s">
        <v>189</v>
      </c>
      <c r="C53" s="31" t="s">
        <v>226</v>
      </c>
      <c r="D53" s="31" t="s">
        <v>232</v>
      </c>
      <c r="E53" s="26" t="s">
        <v>53</v>
      </c>
      <c r="F53" s="33" t="s">
        <v>233</v>
      </c>
      <c r="G53" s="31">
        <v>53</v>
      </c>
      <c r="H53" s="31"/>
      <c r="I53" s="31"/>
      <c r="J53" s="31">
        <v>53</v>
      </c>
      <c r="K53" s="31"/>
      <c r="L53" s="29"/>
      <c r="M53" s="31" t="s">
        <v>28</v>
      </c>
      <c r="N53" s="31" t="s">
        <v>234</v>
      </c>
      <c r="O53" s="33" t="s">
        <v>235</v>
      </c>
      <c r="P53" s="31" t="s">
        <v>226</v>
      </c>
      <c r="Q53" s="32" t="s">
        <v>231</v>
      </c>
      <c r="R53" s="31"/>
    </row>
    <row r="54" s="3" customFormat="1" ht="14.25" spans="1:18">
      <c r="A54" s="29" t="s">
        <v>33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31"/>
      <c r="N54" s="29"/>
      <c r="O54" s="29"/>
      <c r="P54" s="29"/>
      <c r="Q54" s="29"/>
      <c r="R54" s="29"/>
    </row>
    <row r="55" s="5" customFormat="1" ht="147" customHeight="1" spans="1:18">
      <c r="A55" s="31">
        <v>40</v>
      </c>
      <c r="B55" s="32" t="s">
        <v>189</v>
      </c>
      <c r="C55" s="31" t="s">
        <v>236</v>
      </c>
      <c r="D55" s="31" t="s">
        <v>237</v>
      </c>
      <c r="E55" s="31" t="s">
        <v>238</v>
      </c>
      <c r="F55" s="33" t="s">
        <v>239</v>
      </c>
      <c r="G55" s="31">
        <v>25</v>
      </c>
      <c r="H55" s="31"/>
      <c r="I55" s="31"/>
      <c r="J55" s="31"/>
      <c r="K55" s="31">
        <v>25</v>
      </c>
      <c r="L55" s="29"/>
      <c r="M55" s="31" t="s">
        <v>28</v>
      </c>
      <c r="N55" s="31" t="s">
        <v>240</v>
      </c>
      <c r="O55" s="33" t="s">
        <v>241</v>
      </c>
      <c r="P55" s="31" t="s">
        <v>236</v>
      </c>
      <c r="Q55" s="32" t="s">
        <v>242</v>
      </c>
      <c r="R55" s="31"/>
    </row>
    <row r="56" s="5" customFormat="1" ht="85" customHeight="1" spans="1:18">
      <c r="A56" s="31">
        <v>41</v>
      </c>
      <c r="B56" s="32" t="s">
        <v>189</v>
      </c>
      <c r="C56" s="31" t="s">
        <v>190</v>
      </c>
      <c r="D56" s="31" t="s">
        <v>243</v>
      </c>
      <c r="E56" s="31" t="s">
        <v>238</v>
      </c>
      <c r="F56" s="33" t="s">
        <v>244</v>
      </c>
      <c r="G56" s="31">
        <v>44</v>
      </c>
      <c r="H56" s="31"/>
      <c r="I56" s="31"/>
      <c r="J56" s="31">
        <v>44</v>
      </c>
      <c r="K56" s="31"/>
      <c r="L56" s="29"/>
      <c r="M56" s="31" t="s">
        <v>28</v>
      </c>
      <c r="N56" s="31" t="s">
        <v>245</v>
      </c>
      <c r="O56" s="33" t="s">
        <v>246</v>
      </c>
      <c r="P56" s="31" t="s">
        <v>190</v>
      </c>
      <c r="Q56" s="32" t="s">
        <v>195</v>
      </c>
      <c r="R56" s="31"/>
    </row>
    <row r="57" s="5" customFormat="1" ht="98" customHeight="1" spans="1:18">
      <c r="A57" s="31">
        <v>42</v>
      </c>
      <c r="B57" s="32" t="s">
        <v>189</v>
      </c>
      <c r="C57" s="31" t="s">
        <v>247</v>
      </c>
      <c r="D57" s="31" t="s">
        <v>248</v>
      </c>
      <c r="E57" s="31" t="s">
        <v>238</v>
      </c>
      <c r="F57" s="33" t="s">
        <v>249</v>
      </c>
      <c r="G57" s="31">
        <v>28</v>
      </c>
      <c r="H57" s="31"/>
      <c r="I57" s="31"/>
      <c r="J57" s="31"/>
      <c r="K57" s="31">
        <v>28</v>
      </c>
      <c r="L57" s="29"/>
      <c r="M57" s="31" t="s">
        <v>28</v>
      </c>
      <c r="N57" s="31" t="s">
        <v>250</v>
      </c>
      <c r="O57" s="33" t="s">
        <v>251</v>
      </c>
      <c r="P57" s="31" t="s">
        <v>247</v>
      </c>
      <c r="Q57" s="32" t="s">
        <v>252</v>
      </c>
      <c r="R57" s="31"/>
    </row>
    <row r="58" s="5" customFormat="1" ht="51" customHeight="1" spans="1:18">
      <c r="A58" s="31">
        <v>43</v>
      </c>
      <c r="B58" s="32" t="s">
        <v>189</v>
      </c>
      <c r="C58" s="31" t="s">
        <v>253</v>
      </c>
      <c r="D58" s="31" t="s">
        <v>254</v>
      </c>
      <c r="E58" s="31" t="s">
        <v>238</v>
      </c>
      <c r="F58" s="33" t="s">
        <v>255</v>
      </c>
      <c r="G58" s="31">
        <v>28</v>
      </c>
      <c r="H58" s="31"/>
      <c r="I58" s="31"/>
      <c r="J58" s="31"/>
      <c r="K58" s="31">
        <v>28</v>
      </c>
      <c r="L58" s="29"/>
      <c r="M58" s="31" t="s">
        <v>28</v>
      </c>
      <c r="N58" s="31" t="s">
        <v>256</v>
      </c>
      <c r="O58" s="33" t="s">
        <v>257</v>
      </c>
      <c r="P58" s="31" t="s">
        <v>253</v>
      </c>
      <c r="Q58" s="32" t="s">
        <v>258</v>
      </c>
      <c r="R58" s="31"/>
    </row>
    <row r="59" s="5" customFormat="1" ht="162" customHeight="1" spans="1:18">
      <c r="A59" s="31">
        <v>44</v>
      </c>
      <c r="B59" s="32" t="s">
        <v>189</v>
      </c>
      <c r="C59" s="31" t="s">
        <v>259</v>
      </c>
      <c r="D59" s="31" t="s">
        <v>260</v>
      </c>
      <c r="E59" s="31" t="s">
        <v>238</v>
      </c>
      <c r="F59" s="33" t="s">
        <v>261</v>
      </c>
      <c r="G59" s="31">
        <v>25</v>
      </c>
      <c r="H59" s="31"/>
      <c r="I59" s="31"/>
      <c r="J59" s="31"/>
      <c r="K59" s="31">
        <v>25</v>
      </c>
      <c r="L59" s="29"/>
      <c r="M59" s="31" t="s">
        <v>28</v>
      </c>
      <c r="N59" s="31" t="s">
        <v>256</v>
      </c>
      <c r="O59" s="33" t="s">
        <v>262</v>
      </c>
      <c r="P59" s="31" t="s">
        <v>259</v>
      </c>
      <c r="Q59" s="32" t="s">
        <v>263</v>
      </c>
      <c r="R59" s="31"/>
    </row>
    <row r="60" s="5" customFormat="1" ht="85" customHeight="1" spans="1:18">
      <c r="A60" s="31">
        <v>45</v>
      </c>
      <c r="B60" s="32" t="s">
        <v>189</v>
      </c>
      <c r="C60" s="31" t="s">
        <v>264</v>
      </c>
      <c r="D60" s="31" t="s">
        <v>265</v>
      </c>
      <c r="E60" s="31" t="s">
        <v>238</v>
      </c>
      <c r="F60" s="33" t="s">
        <v>266</v>
      </c>
      <c r="G60" s="31">
        <v>11</v>
      </c>
      <c r="H60" s="31"/>
      <c r="I60" s="31"/>
      <c r="J60" s="31"/>
      <c r="K60" s="31">
        <v>11</v>
      </c>
      <c r="L60" s="29"/>
      <c r="M60" s="31" t="s">
        <v>28</v>
      </c>
      <c r="N60" s="31" t="s">
        <v>267</v>
      </c>
      <c r="O60" s="33" t="s">
        <v>268</v>
      </c>
      <c r="P60" s="31" t="s">
        <v>264</v>
      </c>
      <c r="Q60" s="32" t="s">
        <v>269</v>
      </c>
      <c r="R60" s="31"/>
    </row>
    <row r="61" s="5" customFormat="1" ht="83" customHeight="1" spans="1:18">
      <c r="A61" s="31">
        <v>46</v>
      </c>
      <c r="B61" s="32" t="s">
        <v>189</v>
      </c>
      <c r="C61" s="31" t="s">
        <v>270</v>
      </c>
      <c r="D61" s="31" t="s">
        <v>271</v>
      </c>
      <c r="E61" s="31" t="s">
        <v>238</v>
      </c>
      <c r="F61" s="33" t="s">
        <v>272</v>
      </c>
      <c r="G61" s="31">
        <v>20</v>
      </c>
      <c r="H61" s="31"/>
      <c r="I61" s="31"/>
      <c r="J61" s="31"/>
      <c r="K61" s="31">
        <v>20</v>
      </c>
      <c r="L61" s="29"/>
      <c r="M61" s="31" t="s">
        <v>28</v>
      </c>
      <c r="N61" s="31" t="s">
        <v>273</v>
      </c>
      <c r="O61" s="33" t="s">
        <v>274</v>
      </c>
      <c r="P61" s="31" t="s">
        <v>270</v>
      </c>
      <c r="Q61" s="32" t="s">
        <v>275</v>
      </c>
      <c r="R61" s="31"/>
    </row>
    <row r="62" s="5" customFormat="1" ht="131" customHeight="1" spans="1:18">
      <c r="A62" s="31">
        <v>47</v>
      </c>
      <c r="B62" s="32" t="s">
        <v>189</v>
      </c>
      <c r="C62" s="31" t="s">
        <v>276</v>
      </c>
      <c r="D62" s="31" t="s">
        <v>277</v>
      </c>
      <c r="E62" s="31" t="s">
        <v>36</v>
      </c>
      <c r="F62" s="33" t="s">
        <v>278</v>
      </c>
      <c r="G62" s="31">
        <v>35</v>
      </c>
      <c r="H62" s="31"/>
      <c r="I62" s="31"/>
      <c r="J62" s="31"/>
      <c r="K62" s="31">
        <v>30</v>
      </c>
      <c r="L62" s="31">
        <v>5</v>
      </c>
      <c r="M62" s="31" t="s">
        <v>28</v>
      </c>
      <c r="N62" s="31" t="s">
        <v>279</v>
      </c>
      <c r="O62" s="33" t="s">
        <v>280</v>
      </c>
      <c r="P62" s="31" t="s">
        <v>276</v>
      </c>
      <c r="Q62" s="32" t="s">
        <v>281</v>
      </c>
      <c r="R62" s="31"/>
    </row>
    <row r="63" s="5" customFormat="1" ht="90" customHeight="1" spans="1:18">
      <c r="A63" s="31">
        <v>48</v>
      </c>
      <c r="B63" s="32" t="s">
        <v>189</v>
      </c>
      <c r="C63" s="31" t="s">
        <v>282</v>
      </c>
      <c r="D63" s="31" t="s">
        <v>283</v>
      </c>
      <c r="E63" s="31" t="s">
        <v>36</v>
      </c>
      <c r="F63" s="33" t="s">
        <v>284</v>
      </c>
      <c r="G63" s="31">
        <v>20</v>
      </c>
      <c r="H63" s="31"/>
      <c r="I63" s="31"/>
      <c r="J63" s="31"/>
      <c r="K63" s="31">
        <v>20</v>
      </c>
      <c r="L63" s="29"/>
      <c r="M63" s="31" t="s">
        <v>28</v>
      </c>
      <c r="N63" s="31" t="s">
        <v>285</v>
      </c>
      <c r="O63" s="33" t="s">
        <v>286</v>
      </c>
      <c r="P63" s="31" t="s">
        <v>282</v>
      </c>
      <c r="Q63" s="32" t="s">
        <v>287</v>
      </c>
      <c r="R63" s="31"/>
    </row>
    <row r="64" s="5" customFormat="1" ht="266" customHeight="1" spans="1:18">
      <c r="A64" s="31">
        <v>49</v>
      </c>
      <c r="B64" s="32" t="s">
        <v>189</v>
      </c>
      <c r="C64" s="31" t="s">
        <v>288</v>
      </c>
      <c r="D64" s="31" t="s">
        <v>289</v>
      </c>
      <c r="E64" s="31" t="s">
        <v>238</v>
      </c>
      <c r="F64" s="33" t="s">
        <v>290</v>
      </c>
      <c r="G64" s="31">
        <v>30</v>
      </c>
      <c r="H64" s="31"/>
      <c r="I64" s="31"/>
      <c r="J64" s="31">
        <v>30</v>
      </c>
      <c r="K64" s="31"/>
      <c r="L64" s="29"/>
      <c r="M64" s="31" t="s">
        <v>28</v>
      </c>
      <c r="N64" s="31" t="s">
        <v>291</v>
      </c>
      <c r="O64" s="33" t="s">
        <v>292</v>
      </c>
      <c r="P64" s="31" t="s">
        <v>288</v>
      </c>
      <c r="Q64" s="32" t="s">
        <v>293</v>
      </c>
      <c r="R64" s="31"/>
    </row>
    <row r="65" s="5" customFormat="1" ht="131" customHeight="1" spans="1:18">
      <c r="A65" s="31">
        <v>50</v>
      </c>
      <c r="B65" s="32" t="s">
        <v>189</v>
      </c>
      <c r="C65" s="31" t="s">
        <v>294</v>
      </c>
      <c r="D65" s="31" t="s">
        <v>295</v>
      </c>
      <c r="E65" s="31" t="s">
        <v>36</v>
      </c>
      <c r="F65" s="33" t="s">
        <v>296</v>
      </c>
      <c r="G65" s="31">
        <v>15</v>
      </c>
      <c r="H65" s="31"/>
      <c r="I65" s="31"/>
      <c r="J65" s="31"/>
      <c r="K65" s="31">
        <v>15</v>
      </c>
      <c r="L65" s="29"/>
      <c r="M65" s="31" t="s">
        <v>28</v>
      </c>
      <c r="N65" s="31" t="s">
        <v>297</v>
      </c>
      <c r="O65" s="33" t="s">
        <v>298</v>
      </c>
      <c r="P65" s="31" t="s">
        <v>294</v>
      </c>
      <c r="Q65" s="32" t="s">
        <v>299</v>
      </c>
      <c r="R65" s="31"/>
    </row>
    <row r="66" s="5" customFormat="1" ht="143" customHeight="1" spans="1:18">
      <c r="A66" s="31">
        <v>51</v>
      </c>
      <c r="B66" s="32" t="s">
        <v>189</v>
      </c>
      <c r="C66" s="31" t="s">
        <v>300</v>
      </c>
      <c r="D66" s="31" t="s">
        <v>301</v>
      </c>
      <c r="E66" s="31" t="s">
        <v>36</v>
      </c>
      <c r="F66" s="33" t="s">
        <v>302</v>
      </c>
      <c r="G66" s="31">
        <v>20</v>
      </c>
      <c r="H66" s="31"/>
      <c r="I66" s="31"/>
      <c r="J66" s="31"/>
      <c r="K66" s="31">
        <v>20</v>
      </c>
      <c r="L66" s="29"/>
      <c r="M66" s="31" t="s">
        <v>28</v>
      </c>
      <c r="N66" s="31" t="s">
        <v>279</v>
      </c>
      <c r="O66" s="33" t="s">
        <v>303</v>
      </c>
      <c r="P66" s="31" t="s">
        <v>300</v>
      </c>
      <c r="Q66" s="32" t="s">
        <v>304</v>
      </c>
      <c r="R66" s="31"/>
    </row>
    <row r="67" s="5" customFormat="1" ht="65" customHeight="1" spans="1:18">
      <c r="A67" s="31">
        <v>52</v>
      </c>
      <c r="B67" s="32" t="s">
        <v>189</v>
      </c>
      <c r="C67" s="31" t="s">
        <v>305</v>
      </c>
      <c r="D67" s="31" t="s">
        <v>306</v>
      </c>
      <c r="E67" s="31" t="s">
        <v>238</v>
      </c>
      <c r="F67" s="33" t="s">
        <v>307</v>
      </c>
      <c r="G67" s="31">
        <v>10</v>
      </c>
      <c r="H67" s="31"/>
      <c r="I67" s="31"/>
      <c r="J67" s="31"/>
      <c r="K67" s="31">
        <v>10</v>
      </c>
      <c r="L67" s="29"/>
      <c r="M67" s="31" t="s">
        <v>28</v>
      </c>
      <c r="N67" s="31" t="s">
        <v>308</v>
      </c>
      <c r="O67" s="33" t="s">
        <v>309</v>
      </c>
      <c r="P67" s="31" t="s">
        <v>305</v>
      </c>
      <c r="Q67" s="32" t="s">
        <v>310</v>
      </c>
      <c r="R67" s="31"/>
    </row>
    <row r="68" s="5" customFormat="1" ht="151" customHeight="1" spans="1:18">
      <c r="A68" s="31">
        <v>53</v>
      </c>
      <c r="B68" s="32" t="s">
        <v>189</v>
      </c>
      <c r="C68" s="31" t="s">
        <v>311</v>
      </c>
      <c r="D68" s="31" t="s">
        <v>312</v>
      </c>
      <c r="E68" s="31" t="s">
        <v>238</v>
      </c>
      <c r="F68" s="33" t="s">
        <v>313</v>
      </c>
      <c r="G68" s="31">
        <v>50</v>
      </c>
      <c r="H68" s="31"/>
      <c r="I68" s="31"/>
      <c r="J68" s="31">
        <v>50</v>
      </c>
      <c r="K68" s="31"/>
      <c r="L68" s="29"/>
      <c r="M68" s="31" t="s">
        <v>28</v>
      </c>
      <c r="N68" s="31" t="s">
        <v>267</v>
      </c>
      <c r="O68" s="33" t="s">
        <v>314</v>
      </c>
      <c r="P68" s="31" t="s">
        <v>311</v>
      </c>
      <c r="Q68" s="32" t="s">
        <v>315</v>
      </c>
      <c r="R68" s="31"/>
    </row>
    <row r="69" s="5" customFormat="1" ht="113" customHeight="1" spans="1:18">
      <c r="A69" s="31">
        <v>54</v>
      </c>
      <c r="B69" s="32" t="s">
        <v>189</v>
      </c>
      <c r="C69" s="31" t="s">
        <v>316</v>
      </c>
      <c r="D69" s="31" t="s">
        <v>317</v>
      </c>
      <c r="E69" s="26" t="s">
        <v>318</v>
      </c>
      <c r="F69" s="33" t="s">
        <v>319</v>
      </c>
      <c r="G69" s="31">
        <v>20</v>
      </c>
      <c r="H69" s="31"/>
      <c r="I69" s="31"/>
      <c r="J69" s="31">
        <v>20</v>
      </c>
      <c r="K69" s="31"/>
      <c r="L69" s="29"/>
      <c r="M69" s="31" t="s">
        <v>28</v>
      </c>
      <c r="N69" s="31" t="s">
        <v>320</v>
      </c>
      <c r="O69" s="33" t="s">
        <v>321</v>
      </c>
      <c r="P69" s="31" t="s">
        <v>316</v>
      </c>
      <c r="Q69" s="32" t="s">
        <v>322</v>
      </c>
      <c r="R69" s="31"/>
    </row>
    <row r="70" s="5" customFormat="1" ht="78" customHeight="1" spans="1:18">
      <c r="A70" s="31">
        <v>55</v>
      </c>
      <c r="B70" s="32" t="s">
        <v>189</v>
      </c>
      <c r="C70" s="31" t="s">
        <v>323</v>
      </c>
      <c r="D70" s="31" t="s">
        <v>324</v>
      </c>
      <c r="E70" s="31" t="s">
        <v>36</v>
      </c>
      <c r="F70" s="33" t="s">
        <v>325</v>
      </c>
      <c r="G70" s="31">
        <v>20</v>
      </c>
      <c r="H70" s="31"/>
      <c r="I70" s="31"/>
      <c r="J70" s="31"/>
      <c r="K70" s="31">
        <v>20</v>
      </c>
      <c r="L70" s="29"/>
      <c r="M70" s="31" t="s">
        <v>28</v>
      </c>
      <c r="N70" s="31" t="s">
        <v>326</v>
      </c>
      <c r="O70" s="33" t="s">
        <v>327</v>
      </c>
      <c r="P70" s="31" t="s">
        <v>323</v>
      </c>
      <c r="Q70" s="32" t="s">
        <v>328</v>
      </c>
      <c r="R70" s="31"/>
    </row>
    <row r="71" s="5" customFormat="1" ht="112" customHeight="1" spans="1:18">
      <c r="A71" s="31">
        <v>56</v>
      </c>
      <c r="B71" s="32" t="s">
        <v>189</v>
      </c>
      <c r="C71" s="31" t="s">
        <v>329</v>
      </c>
      <c r="D71" s="31" t="s">
        <v>330</v>
      </c>
      <c r="E71" s="26" t="s">
        <v>318</v>
      </c>
      <c r="F71" s="33" t="s">
        <v>331</v>
      </c>
      <c r="G71" s="31">
        <v>25</v>
      </c>
      <c r="H71" s="31"/>
      <c r="I71" s="31"/>
      <c r="J71" s="31"/>
      <c r="K71" s="31">
        <v>25</v>
      </c>
      <c r="L71" s="29"/>
      <c r="M71" s="31" t="s">
        <v>28</v>
      </c>
      <c r="N71" s="31" t="s">
        <v>332</v>
      </c>
      <c r="O71" s="33" t="s">
        <v>333</v>
      </c>
      <c r="P71" s="31" t="s">
        <v>329</v>
      </c>
      <c r="Q71" s="32" t="s">
        <v>334</v>
      </c>
      <c r="R71" s="31"/>
    </row>
    <row r="72" s="5" customFormat="1" ht="95" customHeight="1" spans="1:18">
      <c r="A72" s="31">
        <v>57</v>
      </c>
      <c r="B72" s="32" t="s">
        <v>189</v>
      </c>
      <c r="C72" s="31" t="s">
        <v>335</v>
      </c>
      <c r="D72" s="31" t="s">
        <v>336</v>
      </c>
      <c r="E72" s="26" t="s">
        <v>318</v>
      </c>
      <c r="F72" s="33" t="s">
        <v>337</v>
      </c>
      <c r="G72" s="31">
        <v>25</v>
      </c>
      <c r="H72" s="31"/>
      <c r="I72" s="31"/>
      <c r="J72" s="31"/>
      <c r="K72" s="31">
        <v>25</v>
      </c>
      <c r="L72" s="29"/>
      <c r="M72" s="31" t="s">
        <v>28</v>
      </c>
      <c r="N72" s="31" t="s">
        <v>338</v>
      </c>
      <c r="O72" s="33" t="s">
        <v>339</v>
      </c>
      <c r="P72" s="31" t="s">
        <v>335</v>
      </c>
      <c r="Q72" s="32" t="s">
        <v>340</v>
      </c>
      <c r="R72" s="31"/>
    </row>
    <row r="73" s="3" customFormat="1" ht="21" customHeight="1" spans="1:18">
      <c r="A73" s="22" t="s">
        <v>341</v>
      </c>
      <c r="B73" s="22"/>
      <c r="C73" s="22"/>
      <c r="D73" s="22"/>
      <c r="E73" s="22"/>
      <c r="F73" s="22"/>
      <c r="G73" s="29">
        <f t="shared" ref="G73:L73" si="4">SUM(G46:G53,G55:G72)</f>
        <v>1105</v>
      </c>
      <c r="H73" s="29">
        <f t="shared" si="4"/>
        <v>251</v>
      </c>
      <c r="I73" s="29">
        <f t="shared" si="4"/>
        <v>54</v>
      </c>
      <c r="J73" s="29">
        <f t="shared" si="4"/>
        <v>463</v>
      </c>
      <c r="K73" s="29">
        <f t="shared" si="4"/>
        <v>332</v>
      </c>
      <c r="L73" s="29">
        <f t="shared" si="4"/>
        <v>5</v>
      </c>
      <c r="M73" s="31"/>
      <c r="N73" s="31"/>
      <c r="O73" s="31"/>
      <c r="P73" s="31"/>
      <c r="Q73" s="31"/>
      <c r="R73" s="31"/>
    </row>
    <row r="74" s="6" customFormat="1" ht="14.25" spans="1:18">
      <c r="A74" s="22" t="s">
        <v>22</v>
      </c>
      <c r="B74" s="22"/>
      <c r="C74" s="22"/>
      <c r="D74" s="22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="2" customFormat="1" ht="113" customHeight="1" spans="1:18">
      <c r="A75" s="26">
        <v>58</v>
      </c>
      <c r="B75" s="26" t="s">
        <v>342</v>
      </c>
      <c r="C75" s="26" t="s">
        <v>343</v>
      </c>
      <c r="D75" s="26" t="s">
        <v>344</v>
      </c>
      <c r="E75" s="26" t="s">
        <v>53</v>
      </c>
      <c r="F75" s="26" t="s">
        <v>345</v>
      </c>
      <c r="G75" s="26">
        <v>150</v>
      </c>
      <c r="H75" s="27"/>
      <c r="I75" s="27"/>
      <c r="J75" s="27">
        <v>150</v>
      </c>
      <c r="K75" s="27"/>
      <c r="L75" s="26"/>
      <c r="M75" s="25" t="s">
        <v>28</v>
      </c>
      <c r="N75" s="32" t="s">
        <v>346</v>
      </c>
      <c r="O75" s="26" t="s">
        <v>347</v>
      </c>
      <c r="P75" s="26" t="s">
        <v>343</v>
      </c>
      <c r="Q75" s="26" t="s">
        <v>348</v>
      </c>
      <c r="R75" s="26"/>
    </row>
    <row r="76" s="2" customFormat="1" ht="183" customHeight="1" spans="1:18">
      <c r="A76" s="26">
        <v>59</v>
      </c>
      <c r="B76" s="26" t="s">
        <v>342</v>
      </c>
      <c r="C76" s="26" t="s">
        <v>349</v>
      </c>
      <c r="D76" s="40" t="s">
        <v>350</v>
      </c>
      <c r="E76" s="26" t="s">
        <v>53</v>
      </c>
      <c r="F76" s="26" t="s">
        <v>351</v>
      </c>
      <c r="G76" s="26">
        <v>26.6</v>
      </c>
      <c r="H76" s="27"/>
      <c r="I76" s="27"/>
      <c r="J76" s="27"/>
      <c r="K76" s="27">
        <v>24</v>
      </c>
      <c r="L76" s="26">
        <v>2.6</v>
      </c>
      <c r="M76" s="25" t="s">
        <v>28</v>
      </c>
      <c r="N76" s="26" t="s">
        <v>352</v>
      </c>
      <c r="O76" s="26" t="s">
        <v>353</v>
      </c>
      <c r="P76" s="26" t="s">
        <v>349</v>
      </c>
      <c r="Q76" s="26" t="s">
        <v>354</v>
      </c>
      <c r="R76" s="26"/>
    </row>
    <row r="77" s="2" customFormat="1" ht="143" customHeight="1" spans="1:18">
      <c r="A77" s="26">
        <v>60</v>
      </c>
      <c r="B77" s="26" t="s">
        <v>342</v>
      </c>
      <c r="C77" s="26" t="s">
        <v>355</v>
      </c>
      <c r="D77" s="26" t="s">
        <v>356</v>
      </c>
      <c r="E77" s="26" t="s">
        <v>357</v>
      </c>
      <c r="F77" s="26" t="s">
        <v>358</v>
      </c>
      <c r="G77" s="26">
        <v>44.8</v>
      </c>
      <c r="H77" s="27"/>
      <c r="I77" s="27"/>
      <c r="J77" s="27"/>
      <c r="K77" s="27">
        <v>42</v>
      </c>
      <c r="L77" s="26">
        <v>2.8</v>
      </c>
      <c r="M77" s="25" t="s">
        <v>28</v>
      </c>
      <c r="N77" s="26" t="s">
        <v>359</v>
      </c>
      <c r="O77" s="26" t="s">
        <v>360</v>
      </c>
      <c r="P77" s="26" t="s">
        <v>355</v>
      </c>
      <c r="Q77" s="26" t="s">
        <v>361</v>
      </c>
      <c r="R77" s="26"/>
    </row>
    <row r="78" s="2" customFormat="1" ht="142" customHeight="1" spans="1:18">
      <c r="A78" s="26">
        <v>61</v>
      </c>
      <c r="B78" s="26" t="s">
        <v>342</v>
      </c>
      <c r="C78" s="26" t="s">
        <v>362</v>
      </c>
      <c r="D78" s="40" t="s">
        <v>363</v>
      </c>
      <c r="E78" s="26" t="s">
        <v>357</v>
      </c>
      <c r="F78" s="41" t="s">
        <v>364</v>
      </c>
      <c r="G78" s="26">
        <v>10</v>
      </c>
      <c r="H78" s="27"/>
      <c r="I78" s="27"/>
      <c r="J78" s="27"/>
      <c r="K78" s="27">
        <v>10</v>
      </c>
      <c r="L78" s="26"/>
      <c r="M78" s="25" t="s">
        <v>28</v>
      </c>
      <c r="N78" s="26" t="s">
        <v>365</v>
      </c>
      <c r="O78" s="26" t="s">
        <v>366</v>
      </c>
      <c r="P78" s="26" t="s">
        <v>362</v>
      </c>
      <c r="Q78" s="26" t="s">
        <v>367</v>
      </c>
      <c r="R78" s="26"/>
    </row>
    <row r="79" s="2" customFormat="1" ht="173" customHeight="1" spans="1:18">
      <c r="A79" s="26">
        <v>62</v>
      </c>
      <c r="B79" s="26" t="s">
        <v>342</v>
      </c>
      <c r="C79" s="26" t="s">
        <v>368</v>
      </c>
      <c r="D79" s="40" t="s">
        <v>369</v>
      </c>
      <c r="E79" s="26" t="s">
        <v>53</v>
      </c>
      <c r="F79" s="26" t="s">
        <v>370</v>
      </c>
      <c r="G79" s="26">
        <v>30</v>
      </c>
      <c r="H79" s="26"/>
      <c r="I79" s="26"/>
      <c r="J79" s="26"/>
      <c r="K79" s="26">
        <v>25</v>
      </c>
      <c r="L79" s="26">
        <v>5</v>
      </c>
      <c r="M79" s="25" t="s">
        <v>28</v>
      </c>
      <c r="N79" s="26" t="s">
        <v>371</v>
      </c>
      <c r="O79" s="26" t="s">
        <v>372</v>
      </c>
      <c r="P79" s="26" t="s">
        <v>368</v>
      </c>
      <c r="Q79" s="26" t="s">
        <v>373</v>
      </c>
      <c r="R79" s="26"/>
    </row>
    <row r="80" s="2" customFormat="1" ht="108" customHeight="1" spans="1:18">
      <c r="A80" s="26">
        <v>63</v>
      </c>
      <c r="B80" s="26" t="s">
        <v>342</v>
      </c>
      <c r="C80" s="26" t="s">
        <v>374</v>
      </c>
      <c r="D80" s="40" t="s">
        <v>375</v>
      </c>
      <c r="E80" s="26" t="s">
        <v>53</v>
      </c>
      <c r="F80" s="26" t="s">
        <v>376</v>
      </c>
      <c r="G80" s="26">
        <v>49</v>
      </c>
      <c r="H80" s="27"/>
      <c r="I80" s="27"/>
      <c r="J80" s="27">
        <v>49</v>
      </c>
      <c r="K80" s="27"/>
      <c r="L80" s="26"/>
      <c r="M80" s="25" t="s">
        <v>28</v>
      </c>
      <c r="N80" s="26" t="s">
        <v>377</v>
      </c>
      <c r="O80" s="26" t="s">
        <v>378</v>
      </c>
      <c r="P80" s="26" t="s">
        <v>374</v>
      </c>
      <c r="Q80" s="26" t="s">
        <v>379</v>
      </c>
      <c r="R80" s="26"/>
    </row>
    <row r="81" s="2" customFormat="1" ht="115" customHeight="1" spans="1:18">
      <c r="A81" s="26">
        <v>64</v>
      </c>
      <c r="B81" s="26" t="s">
        <v>342</v>
      </c>
      <c r="C81" s="26" t="s">
        <v>380</v>
      </c>
      <c r="D81" s="26" t="s">
        <v>381</v>
      </c>
      <c r="E81" s="26" t="s">
        <v>53</v>
      </c>
      <c r="F81" s="26" t="s">
        <v>382</v>
      </c>
      <c r="G81" s="26">
        <v>70</v>
      </c>
      <c r="H81" s="26"/>
      <c r="I81" s="26"/>
      <c r="J81" s="26">
        <v>70</v>
      </c>
      <c r="K81" s="26"/>
      <c r="L81" s="26"/>
      <c r="M81" s="25" t="s">
        <v>28</v>
      </c>
      <c r="N81" s="26" t="s">
        <v>383</v>
      </c>
      <c r="O81" s="26" t="s">
        <v>384</v>
      </c>
      <c r="P81" s="26" t="s">
        <v>380</v>
      </c>
      <c r="Q81" s="26" t="s">
        <v>385</v>
      </c>
      <c r="R81" s="26"/>
    </row>
    <row r="82" s="3" customFormat="1" ht="20" customHeight="1" spans="1:18">
      <c r="A82" s="22" t="s">
        <v>386</v>
      </c>
      <c r="B82" s="22"/>
      <c r="C82" s="22"/>
      <c r="D82" s="22"/>
      <c r="E82" s="22"/>
      <c r="F82" s="22"/>
      <c r="G82" s="29">
        <f t="shared" ref="G82:L82" si="5">SUM(G75:G81)</f>
        <v>380.4</v>
      </c>
      <c r="H82" s="29">
        <f t="shared" si="5"/>
        <v>0</v>
      </c>
      <c r="I82" s="29">
        <f t="shared" si="5"/>
        <v>0</v>
      </c>
      <c r="J82" s="29">
        <f t="shared" si="5"/>
        <v>269</v>
      </c>
      <c r="K82" s="29">
        <f t="shared" si="5"/>
        <v>101</v>
      </c>
      <c r="L82" s="29">
        <f t="shared" si="5"/>
        <v>10.4</v>
      </c>
      <c r="M82" s="31"/>
      <c r="N82" s="31"/>
      <c r="O82" s="31"/>
      <c r="P82" s="31"/>
      <c r="Q82" s="31"/>
      <c r="R82" s="31"/>
    </row>
    <row r="83" ht="14.25" spans="1:18">
      <c r="A83" s="22" t="s">
        <v>22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ht="73" customHeight="1" spans="1:18">
      <c r="A84" s="26">
        <v>65</v>
      </c>
      <c r="B84" s="26" t="s">
        <v>387</v>
      </c>
      <c r="C84" s="32" t="s">
        <v>388</v>
      </c>
      <c r="D84" s="42" t="s">
        <v>389</v>
      </c>
      <c r="E84" s="32" t="s">
        <v>357</v>
      </c>
      <c r="F84" s="32" t="s">
        <v>390</v>
      </c>
      <c r="G84" s="26">
        <v>22</v>
      </c>
      <c r="H84" s="26"/>
      <c r="I84" s="26"/>
      <c r="J84" s="26"/>
      <c r="K84" s="26">
        <v>22</v>
      </c>
      <c r="L84" s="26"/>
      <c r="M84" s="26" t="s">
        <v>28</v>
      </c>
      <c r="N84" s="32" t="s">
        <v>391</v>
      </c>
      <c r="O84" s="32" t="s">
        <v>392</v>
      </c>
      <c r="P84" s="32" t="s">
        <v>388</v>
      </c>
      <c r="Q84" s="32" t="s">
        <v>393</v>
      </c>
      <c r="R84" s="54"/>
    </row>
    <row r="85" ht="76" customHeight="1" spans="1:18">
      <c r="A85" s="26">
        <v>66</v>
      </c>
      <c r="B85" s="26" t="s">
        <v>387</v>
      </c>
      <c r="C85" s="32" t="s">
        <v>394</v>
      </c>
      <c r="D85" s="42" t="s">
        <v>395</v>
      </c>
      <c r="E85" s="32" t="s">
        <v>357</v>
      </c>
      <c r="F85" s="32" t="s">
        <v>396</v>
      </c>
      <c r="G85" s="26">
        <v>20</v>
      </c>
      <c r="H85" s="26"/>
      <c r="I85" s="26"/>
      <c r="J85" s="26"/>
      <c r="K85" s="26">
        <v>20</v>
      </c>
      <c r="L85" s="49"/>
      <c r="M85" s="26" t="s">
        <v>28</v>
      </c>
      <c r="N85" s="32" t="s">
        <v>397</v>
      </c>
      <c r="O85" s="32" t="s">
        <v>398</v>
      </c>
      <c r="P85" s="32" t="s">
        <v>394</v>
      </c>
      <c r="Q85" s="32" t="s">
        <v>399</v>
      </c>
      <c r="R85" s="54"/>
    </row>
    <row r="86" ht="115" customHeight="1" spans="1:18">
      <c r="A86" s="26">
        <v>67</v>
      </c>
      <c r="B86" s="26" t="s">
        <v>387</v>
      </c>
      <c r="C86" s="32" t="s">
        <v>400</v>
      </c>
      <c r="D86" s="42" t="s">
        <v>389</v>
      </c>
      <c r="E86" s="32" t="s">
        <v>357</v>
      </c>
      <c r="F86" s="32" t="s">
        <v>401</v>
      </c>
      <c r="G86" s="26">
        <v>26</v>
      </c>
      <c r="H86" s="26"/>
      <c r="I86" s="26"/>
      <c r="J86" s="26"/>
      <c r="K86" s="26">
        <v>20</v>
      </c>
      <c r="L86" s="26">
        <v>6</v>
      </c>
      <c r="M86" s="26" t="s">
        <v>28</v>
      </c>
      <c r="N86" s="32" t="s">
        <v>402</v>
      </c>
      <c r="O86" s="32" t="s">
        <v>403</v>
      </c>
      <c r="P86" s="32" t="s">
        <v>400</v>
      </c>
      <c r="Q86" s="32" t="s">
        <v>404</v>
      </c>
      <c r="R86" s="54"/>
    </row>
    <row r="87" ht="99" customHeight="1" spans="1:18">
      <c r="A87" s="26">
        <v>68</v>
      </c>
      <c r="B87" s="26" t="s">
        <v>387</v>
      </c>
      <c r="C87" s="32" t="s">
        <v>110</v>
      </c>
      <c r="D87" s="42" t="s">
        <v>405</v>
      </c>
      <c r="E87" s="32" t="s">
        <v>357</v>
      </c>
      <c r="F87" s="32" t="s">
        <v>406</v>
      </c>
      <c r="G87" s="26">
        <v>95</v>
      </c>
      <c r="H87" s="26"/>
      <c r="I87" s="26"/>
      <c r="J87" s="26">
        <v>95</v>
      </c>
      <c r="K87" s="26"/>
      <c r="L87" s="49"/>
      <c r="M87" s="26" t="s">
        <v>28</v>
      </c>
      <c r="N87" s="32" t="s">
        <v>407</v>
      </c>
      <c r="O87" s="32" t="s">
        <v>408</v>
      </c>
      <c r="P87" s="32" t="s">
        <v>110</v>
      </c>
      <c r="Q87" s="32" t="s">
        <v>409</v>
      </c>
      <c r="R87" s="54"/>
    </row>
    <row r="88" ht="14.25" spans="1:18">
      <c r="A88" s="22" t="s">
        <v>33</v>
      </c>
      <c r="B88" s="22"/>
      <c r="C88" s="22"/>
      <c r="D88" s="22"/>
      <c r="E88" s="27"/>
      <c r="F88" s="25"/>
      <c r="G88" s="22"/>
      <c r="H88" s="22"/>
      <c r="I88" s="22"/>
      <c r="J88" s="22"/>
      <c r="K88" s="22"/>
      <c r="L88" s="22"/>
      <c r="M88" s="31"/>
      <c r="N88" s="25"/>
      <c r="O88" s="25"/>
      <c r="P88" s="25"/>
      <c r="Q88" s="25"/>
      <c r="R88" s="25"/>
    </row>
    <row r="89" ht="93" customHeight="1" spans="1:18">
      <c r="A89" s="26">
        <v>69</v>
      </c>
      <c r="B89" s="26" t="s">
        <v>387</v>
      </c>
      <c r="C89" s="32" t="s">
        <v>410</v>
      </c>
      <c r="D89" s="42" t="s">
        <v>411</v>
      </c>
      <c r="E89" s="32" t="s">
        <v>318</v>
      </c>
      <c r="F89" s="32" t="s">
        <v>412</v>
      </c>
      <c r="G89" s="26">
        <v>38</v>
      </c>
      <c r="H89" s="26"/>
      <c r="I89" s="26"/>
      <c r="J89" s="26">
        <v>38</v>
      </c>
      <c r="K89" s="26"/>
      <c r="L89" s="49"/>
      <c r="M89" s="26" t="s">
        <v>28</v>
      </c>
      <c r="N89" s="32" t="s">
        <v>413</v>
      </c>
      <c r="O89" s="32" t="s">
        <v>414</v>
      </c>
      <c r="P89" s="26" t="s">
        <v>410</v>
      </c>
      <c r="Q89" s="26" t="s">
        <v>415</v>
      </c>
      <c r="R89" s="25"/>
    </row>
    <row r="90" ht="88" customHeight="1" spans="1:18">
      <c r="A90" s="26">
        <v>70</v>
      </c>
      <c r="B90" s="26" t="s">
        <v>387</v>
      </c>
      <c r="C90" s="32" t="s">
        <v>416</v>
      </c>
      <c r="D90" s="42" t="s">
        <v>417</v>
      </c>
      <c r="E90" s="32" t="s">
        <v>318</v>
      </c>
      <c r="F90" s="32" t="s">
        <v>418</v>
      </c>
      <c r="G90" s="26">
        <v>39</v>
      </c>
      <c r="H90" s="26"/>
      <c r="I90" s="26"/>
      <c r="J90" s="26"/>
      <c r="K90" s="26">
        <v>39</v>
      </c>
      <c r="L90" s="49"/>
      <c r="M90" s="26" t="s">
        <v>28</v>
      </c>
      <c r="N90" s="32" t="s">
        <v>419</v>
      </c>
      <c r="O90" s="32" t="s">
        <v>420</v>
      </c>
      <c r="P90" s="26" t="s">
        <v>416</v>
      </c>
      <c r="Q90" s="26" t="s">
        <v>421</v>
      </c>
      <c r="R90" s="25"/>
    </row>
    <row r="91" ht="145" customHeight="1" spans="1:18">
      <c r="A91" s="26">
        <v>71</v>
      </c>
      <c r="B91" s="26" t="s">
        <v>387</v>
      </c>
      <c r="C91" s="32" t="s">
        <v>422</v>
      </c>
      <c r="D91" s="42" t="s">
        <v>423</v>
      </c>
      <c r="E91" s="26" t="s">
        <v>36</v>
      </c>
      <c r="F91" s="32" t="s">
        <v>424</v>
      </c>
      <c r="G91" s="26">
        <v>40</v>
      </c>
      <c r="H91" s="26"/>
      <c r="I91" s="26"/>
      <c r="J91" s="26">
        <v>40</v>
      </c>
      <c r="K91" s="26"/>
      <c r="L91" s="49"/>
      <c r="M91" s="26" t="s">
        <v>28</v>
      </c>
      <c r="N91" s="32" t="s">
        <v>425</v>
      </c>
      <c r="O91" s="32" t="s">
        <v>426</v>
      </c>
      <c r="P91" s="26" t="s">
        <v>422</v>
      </c>
      <c r="Q91" s="26" t="s">
        <v>427</v>
      </c>
      <c r="R91" s="25"/>
    </row>
    <row r="92" ht="97" customHeight="1" spans="1:18">
      <c r="A92" s="26">
        <v>72</v>
      </c>
      <c r="B92" s="26" t="s">
        <v>387</v>
      </c>
      <c r="C92" s="32" t="s">
        <v>428</v>
      </c>
      <c r="D92" s="42" t="s">
        <v>429</v>
      </c>
      <c r="E92" s="26" t="s">
        <v>36</v>
      </c>
      <c r="F92" s="32" t="s">
        <v>430</v>
      </c>
      <c r="G92" s="26">
        <v>25</v>
      </c>
      <c r="H92" s="26"/>
      <c r="I92" s="26"/>
      <c r="J92" s="26"/>
      <c r="K92" s="26">
        <v>25</v>
      </c>
      <c r="L92" s="49"/>
      <c r="M92" s="26" t="s">
        <v>28</v>
      </c>
      <c r="N92" s="32" t="s">
        <v>431</v>
      </c>
      <c r="O92" s="32" t="s">
        <v>432</v>
      </c>
      <c r="P92" s="26" t="s">
        <v>428</v>
      </c>
      <c r="Q92" s="26" t="s">
        <v>433</v>
      </c>
      <c r="R92" s="25"/>
    </row>
    <row r="93" ht="148" customHeight="1" spans="1:18">
      <c r="A93" s="26">
        <v>73</v>
      </c>
      <c r="B93" s="26" t="s">
        <v>387</v>
      </c>
      <c r="C93" s="32" t="s">
        <v>434</v>
      </c>
      <c r="D93" s="42" t="s">
        <v>435</v>
      </c>
      <c r="E93" s="26" t="s">
        <v>36</v>
      </c>
      <c r="F93" s="32" t="s">
        <v>436</v>
      </c>
      <c r="G93" s="26">
        <v>49</v>
      </c>
      <c r="H93" s="26"/>
      <c r="I93" s="26"/>
      <c r="J93" s="26">
        <v>49</v>
      </c>
      <c r="K93" s="26"/>
      <c r="L93" s="49"/>
      <c r="M93" s="26" t="s">
        <v>28</v>
      </c>
      <c r="N93" s="32" t="s">
        <v>391</v>
      </c>
      <c r="O93" s="32" t="s">
        <v>437</v>
      </c>
      <c r="P93" s="26" t="s">
        <v>434</v>
      </c>
      <c r="Q93" s="26" t="s">
        <v>438</v>
      </c>
      <c r="R93" s="25"/>
    </row>
    <row r="94" ht="106" customHeight="1" spans="1:18">
      <c r="A94" s="26">
        <v>74</v>
      </c>
      <c r="B94" s="26" t="s">
        <v>387</v>
      </c>
      <c r="C94" s="32" t="s">
        <v>439</v>
      </c>
      <c r="D94" s="42" t="s">
        <v>440</v>
      </c>
      <c r="E94" s="26" t="s">
        <v>318</v>
      </c>
      <c r="F94" s="32" t="s">
        <v>441</v>
      </c>
      <c r="G94" s="26">
        <v>28</v>
      </c>
      <c r="H94" s="26"/>
      <c r="I94" s="26"/>
      <c r="J94" s="26"/>
      <c r="K94" s="26">
        <v>28</v>
      </c>
      <c r="L94" s="49"/>
      <c r="M94" s="26" t="s">
        <v>28</v>
      </c>
      <c r="N94" s="32" t="s">
        <v>442</v>
      </c>
      <c r="O94" s="32" t="s">
        <v>443</v>
      </c>
      <c r="P94" s="26" t="s">
        <v>439</v>
      </c>
      <c r="Q94" s="26" t="s">
        <v>444</v>
      </c>
      <c r="R94" s="25"/>
    </row>
    <row r="95" ht="196" customHeight="1" spans="1:18">
      <c r="A95" s="26">
        <v>75</v>
      </c>
      <c r="B95" s="26" t="s">
        <v>387</v>
      </c>
      <c r="C95" s="32" t="s">
        <v>445</v>
      </c>
      <c r="D95" s="42" t="s">
        <v>446</v>
      </c>
      <c r="E95" s="32" t="s">
        <v>447</v>
      </c>
      <c r="F95" s="32" t="s">
        <v>448</v>
      </c>
      <c r="G95" s="26">
        <v>28</v>
      </c>
      <c r="H95" s="26"/>
      <c r="I95" s="26"/>
      <c r="J95" s="26"/>
      <c r="K95" s="26">
        <v>28</v>
      </c>
      <c r="L95" s="49"/>
      <c r="M95" s="26" t="s">
        <v>28</v>
      </c>
      <c r="N95" s="32" t="s">
        <v>449</v>
      </c>
      <c r="O95" s="32" t="s">
        <v>450</v>
      </c>
      <c r="P95" s="26" t="s">
        <v>445</v>
      </c>
      <c r="Q95" s="26" t="s">
        <v>451</v>
      </c>
      <c r="R95" s="31"/>
    </row>
    <row r="96" ht="114" customHeight="1" spans="1:18">
      <c r="A96" s="26">
        <v>76</v>
      </c>
      <c r="B96" s="26" t="s">
        <v>387</v>
      </c>
      <c r="C96" s="32" t="s">
        <v>452</v>
      </c>
      <c r="D96" s="42" t="s">
        <v>453</v>
      </c>
      <c r="E96" s="32" t="s">
        <v>318</v>
      </c>
      <c r="F96" s="32" t="s">
        <v>454</v>
      </c>
      <c r="G96" s="26">
        <v>30</v>
      </c>
      <c r="H96" s="26"/>
      <c r="I96" s="26"/>
      <c r="J96" s="26">
        <v>30</v>
      </c>
      <c r="K96" s="26"/>
      <c r="L96" s="49"/>
      <c r="M96" s="26" t="s">
        <v>28</v>
      </c>
      <c r="N96" s="32" t="s">
        <v>455</v>
      </c>
      <c r="O96" s="32" t="s">
        <v>456</v>
      </c>
      <c r="P96" s="26" t="s">
        <v>452</v>
      </c>
      <c r="Q96" s="26" t="s">
        <v>457</v>
      </c>
      <c r="R96" s="31"/>
    </row>
    <row r="97" ht="107" customHeight="1" spans="1:18">
      <c r="A97" s="26">
        <v>77</v>
      </c>
      <c r="B97" s="26" t="s">
        <v>387</v>
      </c>
      <c r="C97" s="32" t="s">
        <v>458</v>
      </c>
      <c r="D97" s="32" t="s">
        <v>459</v>
      </c>
      <c r="E97" s="32" t="s">
        <v>447</v>
      </c>
      <c r="F97" s="32" t="s">
        <v>460</v>
      </c>
      <c r="G97" s="26">
        <v>30</v>
      </c>
      <c r="H97" s="26"/>
      <c r="I97" s="26"/>
      <c r="J97" s="26"/>
      <c r="K97" s="26">
        <v>30</v>
      </c>
      <c r="L97" s="49"/>
      <c r="M97" s="26" t="s">
        <v>28</v>
      </c>
      <c r="N97" s="32" t="s">
        <v>461</v>
      </c>
      <c r="O97" s="32" t="s">
        <v>462</v>
      </c>
      <c r="P97" s="26" t="s">
        <v>458</v>
      </c>
      <c r="Q97" s="26" t="s">
        <v>463</v>
      </c>
      <c r="R97" s="31"/>
    </row>
    <row r="98" s="3" customFormat="1" ht="24" customHeight="1" spans="1:18">
      <c r="A98" s="22" t="s">
        <v>464</v>
      </c>
      <c r="B98" s="22"/>
      <c r="C98" s="22"/>
      <c r="D98" s="22"/>
      <c r="E98" s="22"/>
      <c r="F98" s="22"/>
      <c r="G98" s="29">
        <f t="shared" ref="G98:L98" si="6">SUM(G84:G87,G89:G97)</f>
        <v>470</v>
      </c>
      <c r="H98" s="29">
        <f t="shared" si="6"/>
        <v>0</v>
      </c>
      <c r="I98" s="29">
        <f t="shared" si="6"/>
        <v>0</v>
      </c>
      <c r="J98" s="29">
        <f t="shared" si="6"/>
        <v>252</v>
      </c>
      <c r="K98" s="29">
        <f t="shared" si="6"/>
        <v>212</v>
      </c>
      <c r="L98" s="29">
        <f t="shared" si="6"/>
        <v>6</v>
      </c>
      <c r="M98" s="31"/>
      <c r="N98" s="31"/>
      <c r="O98" s="31"/>
      <c r="P98" s="31"/>
      <c r="Q98" s="31"/>
      <c r="R98" s="31"/>
    </row>
    <row r="99" ht="14.25" spans="1:18">
      <c r="A99" s="22" t="s">
        <v>22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="7" customFormat="1" ht="157" customHeight="1" spans="1:18">
      <c r="A100" s="25">
        <v>78</v>
      </c>
      <c r="B100" s="25" t="s">
        <v>465</v>
      </c>
      <c r="C100" s="25" t="s">
        <v>466</v>
      </c>
      <c r="D100" s="25" t="s">
        <v>467</v>
      </c>
      <c r="E100" s="27" t="s">
        <v>53</v>
      </c>
      <c r="F100" s="41" t="s">
        <v>468</v>
      </c>
      <c r="G100" s="25">
        <v>100</v>
      </c>
      <c r="H100" s="25"/>
      <c r="I100" s="25"/>
      <c r="J100" s="25">
        <v>90</v>
      </c>
      <c r="K100" s="25"/>
      <c r="L100" s="25">
        <v>10</v>
      </c>
      <c r="M100" s="25" t="s">
        <v>28</v>
      </c>
      <c r="N100" s="25" t="s">
        <v>469</v>
      </c>
      <c r="O100" s="25" t="s">
        <v>470</v>
      </c>
      <c r="P100" s="25" t="s">
        <v>466</v>
      </c>
      <c r="Q100" s="25" t="s">
        <v>471</v>
      </c>
      <c r="R100" s="25"/>
    </row>
    <row r="101" s="7" customFormat="1" ht="65" customHeight="1" spans="1:18">
      <c r="A101" s="25">
        <v>79</v>
      </c>
      <c r="B101" s="25" t="s">
        <v>465</v>
      </c>
      <c r="C101" s="25" t="s">
        <v>472</v>
      </c>
      <c r="D101" s="25" t="s">
        <v>473</v>
      </c>
      <c r="E101" s="27" t="s">
        <v>53</v>
      </c>
      <c r="F101" s="41" t="s">
        <v>474</v>
      </c>
      <c r="G101" s="25">
        <v>35</v>
      </c>
      <c r="H101" s="25"/>
      <c r="I101" s="25"/>
      <c r="J101" s="25"/>
      <c r="K101" s="25">
        <v>35</v>
      </c>
      <c r="L101" s="22"/>
      <c r="M101" s="25" t="s">
        <v>28</v>
      </c>
      <c r="N101" s="25" t="s">
        <v>475</v>
      </c>
      <c r="O101" s="25" t="s">
        <v>476</v>
      </c>
      <c r="P101" s="25" t="s">
        <v>472</v>
      </c>
      <c r="Q101" s="25" t="s">
        <v>477</v>
      </c>
      <c r="R101" s="25"/>
    </row>
    <row r="102" s="7" customFormat="1" ht="164" customHeight="1" spans="1:18">
      <c r="A102" s="25">
        <v>80</v>
      </c>
      <c r="B102" s="25" t="s">
        <v>465</v>
      </c>
      <c r="C102" s="25" t="s">
        <v>478</v>
      </c>
      <c r="D102" s="25" t="s">
        <v>479</v>
      </c>
      <c r="E102" s="27" t="s">
        <v>53</v>
      </c>
      <c r="F102" s="41" t="s">
        <v>480</v>
      </c>
      <c r="G102" s="25">
        <v>80</v>
      </c>
      <c r="H102" s="25"/>
      <c r="I102" s="25"/>
      <c r="J102" s="25"/>
      <c r="K102" s="25">
        <v>80</v>
      </c>
      <c r="L102" s="22"/>
      <c r="M102" s="25" t="s">
        <v>28</v>
      </c>
      <c r="N102" s="25" t="s">
        <v>481</v>
      </c>
      <c r="O102" s="25" t="s">
        <v>482</v>
      </c>
      <c r="P102" s="25" t="s">
        <v>478</v>
      </c>
      <c r="Q102" s="25" t="s">
        <v>483</v>
      </c>
      <c r="R102" s="25"/>
    </row>
    <row r="103" s="7" customFormat="1" ht="112" customHeight="1" spans="1:18">
      <c r="A103" s="25">
        <v>81</v>
      </c>
      <c r="B103" s="25" t="s">
        <v>465</v>
      </c>
      <c r="C103" s="25" t="s">
        <v>484</v>
      </c>
      <c r="D103" s="25" t="s">
        <v>485</v>
      </c>
      <c r="E103" s="27" t="s">
        <v>53</v>
      </c>
      <c r="F103" s="41" t="s">
        <v>486</v>
      </c>
      <c r="G103" s="25">
        <v>42</v>
      </c>
      <c r="H103" s="25"/>
      <c r="I103" s="25"/>
      <c r="J103" s="25">
        <v>42</v>
      </c>
      <c r="K103" s="25"/>
      <c r="L103" s="22"/>
      <c r="M103" s="25" t="s">
        <v>28</v>
      </c>
      <c r="N103" s="25" t="s">
        <v>487</v>
      </c>
      <c r="O103" s="25" t="s">
        <v>488</v>
      </c>
      <c r="P103" s="25" t="s">
        <v>484</v>
      </c>
      <c r="Q103" s="25" t="s">
        <v>489</v>
      </c>
      <c r="R103" s="25"/>
    </row>
    <row r="104" s="7" customFormat="1" ht="103" customHeight="1" spans="1:18">
      <c r="A104" s="25">
        <v>82</v>
      </c>
      <c r="B104" s="25" t="s">
        <v>465</v>
      </c>
      <c r="C104" s="25" t="s">
        <v>490</v>
      </c>
      <c r="D104" s="25" t="s">
        <v>491</v>
      </c>
      <c r="E104" s="27" t="s">
        <v>53</v>
      </c>
      <c r="F104" s="41" t="s">
        <v>492</v>
      </c>
      <c r="G104" s="25">
        <v>32</v>
      </c>
      <c r="H104" s="25"/>
      <c r="I104" s="25"/>
      <c r="J104" s="25"/>
      <c r="K104" s="25">
        <v>32</v>
      </c>
      <c r="L104" s="22"/>
      <c r="M104" s="25" t="s">
        <v>28</v>
      </c>
      <c r="N104" s="25" t="s">
        <v>493</v>
      </c>
      <c r="O104" s="25" t="s">
        <v>494</v>
      </c>
      <c r="P104" s="25" t="s">
        <v>490</v>
      </c>
      <c r="Q104" s="25" t="s">
        <v>495</v>
      </c>
      <c r="R104" s="25"/>
    </row>
    <row r="105" s="7" customFormat="1" ht="226" customHeight="1" spans="1:18">
      <c r="A105" s="25">
        <v>83</v>
      </c>
      <c r="B105" s="25" t="s">
        <v>465</v>
      </c>
      <c r="C105" s="25" t="s">
        <v>496</v>
      </c>
      <c r="D105" s="25" t="s">
        <v>497</v>
      </c>
      <c r="E105" s="27" t="s">
        <v>53</v>
      </c>
      <c r="F105" s="41" t="s">
        <v>498</v>
      </c>
      <c r="G105" s="25">
        <v>140</v>
      </c>
      <c r="H105" s="25"/>
      <c r="I105" s="25"/>
      <c r="J105" s="25">
        <v>120</v>
      </c>
      <c r="K105" s="25"/>
      <c r="L105" s="25">
        <v>20</v>
      </c>
      <c r="M105" s="25" t="s">
        <v>28</v>
      </c>
      <c r="N105" s="25" t="s">
        <v>499</v>
      </c>
      <c r="O105" s="25" t="s">
        <v>500</v>
      </c>
      <c r="P105" s="25" t="s">
        <v>496</v>
      </c>
      <c r="Q105" s="25" t="s">
        <v>501</v>
      </c>
      <c r="R105" s="25"/>
    </row>
    <row r="106" s="7" customFormat="1" ht="174" customHeight="1" spans="1:18">
      <c r="A106" s="25">
        <v>84</v>
      </c>
      <c r="B106" s="25" t="s">
        <v>465</v>
      </c>
      <c r="C106" s="25" t="s">
        <v>502</v>
      </c>
      <c r="D106" s="25" t="s">
        <v>503</v>
      </c>
      <c r="E106" s="27" t="s">
        <v>53</v>
      </c>
      <c r="F106" s="41" t="s">
        <v>504</v>
      </c>
      <c r="G106" s="25">
        <v>30</v>
      </c>
      <c r="H106" s="25"/>
      <c r="I106" s="25"/>
      <c r="J106" s="25"/>
      <c r="K106" s="25">
        <v>30</v>
      </c>
      <c r="L106" s="22"/>
      <c r="M106" s="25" t="s">
        <v>28</v>
      </c>
      <c r="N106" s="25" t="s">
        <v>505</v>
      </c>
      <c r="O106" s="25" t="s">
        <v>506</v>
      </c>
      <c r="P106" s="25" t="s">
        <v>502</v>
      </c>
      <c r="Q106" s="25" t="s">
        <v>507</v>
      </c>
      <c r="R106" s="25"/>
    </row>
    <row r="107" ht="28" customHeight="1" spans="1:18">
      <c r="A107" s="22" t="s">
        <v>33</v>
      </c>
      <c r="B107" s="22"/>
      <c r="C107" s="22"/>
      <c r="D107" s="22"/>
      <c r="E107" s="25"/>
      <c r="F107" s="25"/>
      <c r="G107" s="22"/>
      <c r="H107" s="22"/>
      <c r="I107" s="22"/>
      <c r="J107" s="22"/>
      <c r="K107" s="22"/>
      <c r="L107" s="22"/>
      <c r="M107" s="25"/>
      <c r="N107" s="25"/>
      <c r="O107" s="25"/>
      <c r="P107" s="25"/>
      <c r="Q107" s="25"/>
      <c r="R107" s="25"/>
    </row>
    <row r="108" ht="93" customHeight="1" spans="1:18">
      <c r="A108" s="25">
        <v>85</v>
      </c>
      <c r="B108" s="25" t="s">
        <v>465</v>
      </c>
      <c r="C108" s="25" t="s">
        <v>508</v>
      </c>
      <c r="D108" s="25" t="s">
        <v>509</v>
      </c>
      <c r="E108" s="26" t="s">
        <v>36</v>
      </c>
      <c r="F108" s="43" t="s">
        <v>510</v>
      </c>
      <c r="G108" s="25">
        <v>53</v>
      </c>
      <c r="H108" s="25"/>
      <c r="I108" s="25"/>
      <c r="J108" s="25">
        <v>53</v>
      </c>
      <c r="K108" s="25"/>
      <c r="L108" s="22"/>
      <c r="M108" s="25" t="s">
        <v>28</v>
      </c>
      <c r="N108" s="25" t="s">
        <v>511</v>
      </c>
      <c r="O108" s="25" t="s">
        <v>512</v>
      </c>
      <c r="P108" s="32" t="s">
        <v>508</v>
      </c>
      <c r="Q108" s="25" t="s">
        <v>513</v>
      </c>
      <c r="R108" s="22"/>
    </row>
    <row r="109" ht="79" customHeight="1" spans="1:18">
      <c r="A109" s="25">
        <v>86</v>
      </c>
      <c r="B109" s="25" t="s">
        <v>465</v>
      </c>
      <c r="C109" s="25" t="s">
        <v>514</v>
      </c>
      <c r="D109" s="25" t="s">
        <v>515</v>
      </c>
      <c r="E109" s="26" t="s">
        <v>36</v>
      </c>
      <c r="F109" s="41" t="s">
        <v>516</v>
      </c>
      <c r="G109" s="25">
        <v>16</v>
      </c>
      <c r="H109" s="25"/>
      <c r="I109" s="25"/>
      <c r="J109" s="25"/>
      <c r="K109" s="25">
        <v>16</v>
      </c>
      <c r="L109" s="22"/>
      <c r="M109" s="25" t="s">
        <v>28</v>
      </c>
      <c r="N109" s="25" t="s">
        <v>517</v>
      </c>
      <c r="O109" s="25" t="s">
        <v>512</v>
      </c>
      <c r="P109" s="32" t="s">
        <v>514</v>
      </c>
      <c r="Q109" s="25" t="s">
        <v>518</v>
      </c>
      <c r="R109" s="22"/>
    </row>
    <row r="110" ht="119" customHeight="1" spans="1:18">
      <c r="A110" s="25">
        <v>87</v>
      </c>
      <c r="B110" s="25" t="s">
        <v>465</v>
      </c>
      <c r="C110" s="25" t="s">
        <v>519</v>
      </c>
      <c r="D110" s="25" t="s">
        <v>520</v>
      </c>
      <c r="E110" s="26" t="s">
        <v>521</v>
      </c>
      <c r="F110" s="41" t="s">
        <v>522</v>
      </c>
      <c r="G110" s="25">
        <v>20</v>
      </c>
      <c r="H110" s="25"/>
      <c r="I110" s="25"/>
      <c r="J110" s="25"/>
      <c r="K110" s="25">
        <v>20</v>
      </c>
      <c r="L110" s="25"/>
      <c r="M110" s="25" t="s">
        <v>28</v>
      </c>
      <c r="N110" s="25" t="s">
        <v>523</v>
      </c>
      <c r="O110" s="25" t="s">
        <v>512</v>
      </c>
      <c r="P110" s="32" t="s">
        <v>519</v>
      </c>
      <c r="Q110" s="25" t="s">
        <v>524</v>
      </c>
      <c r="R110" s="22"/>
    </row>
    <row r="111" ht="81" customHeight="1" spans="1:18">
      <c r="A111" s="25">
        <v>88</v>
      </c>
      <c r="B111" s="25" t="s">
        <v>465</v>
      </c>
      <c r="C111" s="25" t="s">
        <v>525</v>
      </c>
      <c r="D111" s="25" t="s">
        <v>526</v>
      </c>
      <c r="E111" s="26" t="s">
        <v>36</v>
      </c>
      <c r="F111" s="41" t="s">
        <v>527</v>
      </c>
      <c r="G111" s="25">
        <v>28</v>
      </c>
      <c r="H111" s="25"/>
      <c r="I111" s="25"/>
      <c r="J111" s="25"/>
      <c r="K111" s="25">
        <v>28</v>
      </c>
      <c r="L111" s="22"/>
      <c r="M111" s="25" t="s">
        <v>28</v>
      </c>
      <c r="N111" s="25" t="s">
        <v>528</v>
      </c>
      <c r="O111" s="25" t="s">
        <v>512</v>
      </c>
      <c r="P111" s="26" t="s">
        <v>525</v>
      </c>
      <c r="Q111" s="25" t="s">
        <v>529</v>
      </c>
      <c r="R111" s="22"/>
    </row>
    <row r="112" ht="82" customHeight="1" spans="1:18">
      <c r="A112" s="25">
        <v>89</v>
      </c>
      <c r="B112" s="25" t="s">
        <v>465</v>
      </c>
      <c r="C112" s="25" t="s">
        <v>530</v>
      </c>
      <c r="D112" s="25" t="s">
        <v>531</v>
      </c>
      <c r="E112" s="26" t="s">
        <v>532</v>
      </c>
      <c r="F112" s="41" t="s">
        <v>533</v>
      </c>
      <c r="G112" s="25">
        <v>30</v>
      </c>
      <c r="H112" s="25"/>
      <c r="I112" s="25"/>
      <c r="J112" s="25"/>
      <c r="K112" s="25">
        <v>30</v>
      </c>
      <c r="L112" s="22"/>
      <c r="M112" s="25" t="s">
        <v>28</v>
      </c>
      <c r="N112" s="25" t="s">
        <v>534</v>
      </c>
      <c r="O112" s="25" t="s">
        <v>512</v>
      </c>
      <c r="P112" s="32" t="s">
        <v>530</v>
      </c>
      <c r="Q112" s="25" t="s">
        <v>535</v>
      </c>
      <c r="R112" s="22"/>
    </row>
    <row r="113" ht="118" customHeight="1" spans="1:18">
      <c r="A113" s="25">
        <v>90</v>
      </c>
      <c r="B113" s="25" t="s">
        <v>465</v>
      </c>
      <c r="C113" s="25" t="s">
        <v>536</v>
      </c>
      <c r="D113" s="26" t="s">
        <v>537</v>
      </c>
      <c r="E113" s="26" t="s">
        <v>521</v>
      </c>
      <c r="F113" s="41" t="s">
        <v>538</v>
      </c>
      <c r="G113" s="25">
        <v>14</v>
      </c>
      <c r="H113" s="25"/>
      <c r="I113" s="25"/>
      <c r="J113" s="25"/>
      <c r="K113" s="25">
        <v>14</v>
      </c>
      <c r="L113" s="22"/>
      <c r="M113" s="25" t="s">
        <v>28</v>
      </c>
      <c r="N113" s="25" t="s">
        <v>539</v>
      </c>
      <c r="O113" s="25" t="s">
        <v>512</v>
      </c>
      <c r="P113" s="32" t="s">
        <v>536</v>
      </c>
      <c r="Q113" s="25" t="s">
        <v>540</v>
      </c>
      <c r="R113" s="22"/>
    </row>
    <row r="114" ht="87" customHeight="1" spans="1:18">
      <c r="A114" s="25">
        <v>91</v>
      </c>
      <c r="B114" s="25" t="s">
        <v>465</v>
      </c>
      <c r="C114" s="25" t="s">
        <v>541</v>
      </c>
      <c r="D114" s="25" t="s">
        <v>542</v>
      </c>
      <c r="E114" s="26" t="s">
        <v>36</v>
      </c>
      <c r="F114" s="41" t="s">
        <v>543</v>
      </c>
      <c r="G114" s="25">
        <v>10</v>
      </c>
      <c r="H114" s="25"/>
      <c r="I114" s="25"/>
      <c r="J114" s="25"/>
      <c r="K114" s="25">
        <v>10</v>
      </c>
      <c r="L114" s="25"/>
      <c r="M114" s="25" t="s">
        <v>28</v>
      </c>
      <c r="N114" s="25" t="s">
        <v>544</v>
      </c>
      <c r="O114" s="25" t="s">
        <v>545</v>
      </c>
      <c r="P114" s="32" t="s">
        <v>541</v>
      </c>
      <c r="Q114" s="25" t="s">
        <v>546</v>
      </c>
      <c r="R114" s="22"/>
    </row>
    <row r="115" s="3" customFormat="1" ht="32" customHeight="1" spans="1:18">
      <c r="A115" s="22" t="s">
        <v>547</v>
      </c>
      <c r="B115" s="22"/>
      <c r="C115" s="22"/>
      <c r="D115" s="22"/>
      <c r="E115" s="22"/>
      <c r="F115" s="22"/>
      <c r="G115" s="29">
        <f t="shared" ref="G115:L115" si="7">SUM(G100:G106,G108:G114)</f>
        <v>630</v>
      </c>
      <c r="H115" s="29">
        <f t="shared" si="7"/>
        <v>0</v>
      </c>
      <c r="I115" s="29">
        <f t="shared" si="7"/>
        <v>0</v>
      </c>
      <c r="J115" s="29">
        <f t="shared" si="7"/>
        <v>305</v>
      </c>
      <c r="K115" s="29">
        <f t="shared" si="7"/>
        <v>295</v>
      </c>
      <c r="L115" s="29">
        <f t="shared" si="7"/>
        <v>30</v>
      </c>
      <c r="M115" s="31"/>
      <c r="N115" s="31"/>
      <c r="O115" s="31"/>
      <c r="P115" s="31"/>
      <c r="Q115" s="31"/>
      <c r="R115" s="31"/>
    </row>
    <row r="116" s="8" customFormat="1" ht="31" customHeight="1" spans="1:18">
      <c r="A116" s="22" t="s">
        <v>22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ht="92" customHeight="1" spans="1:18">
      <c r="A117" s="25">
        <v>92</v>
      </c>
      <c r="B117" s="44" t="s">
        <v>548</v>
      </c>
      <c r="C117" s="44" t="s">
        <v>549</v>
      </c>
      <c r="D117" s="40" t="s">
        <v>550</v>
      </c>
      <c r="E117" s="44" t="s">
        <v>53</v>
      </c>
      <c r="F117" s="45" t="s">
        <v>551</v>
      </c>
      <c r="G117" s="25">
        <v>40</v>
      </c>
      <c r="H117" s="25"/>
      <c r="I117" s="25"/>
      <c r="J117" s="25">
        <v>40</v>
      </c>
      <c r="K117" s="25"/>
      <c r="L117" s="26"/>
      <c r="M117" s="25" t="s">
        <v>28</v>
      </c>
      <c r="N117" s="40" t="s">
        <v>552</v>
      </c>
      <c r="O117" s="44" t="s">
        <v>553</v>
      </c>
      <c r="P117" s="50" t="s">
        <v>554</v>
      </c>
      <c r="Q117" s="50" t="s">
        <v>555</v>
      </c>
      <c r="R117" s="25"/>
    </row>
    <row r="118" ht="133" customHeight="1" spans="1:18">
      <c r="A118" s="25">
        <v>93</v>
      </c>
      <c r="B118" s="44" t="s">
        <v>548</v>
      </c>
      <c r="C118" s="44" t="s">
        <v>556</v>
      </c>
      <c r="D118" s="44" t="s">
        <v>557</v>
      </c>
      <c r="E118" s="44" t="s">
        <v>558</v>
      </c>
      <c r="F118" s="45" t="s">
        <v>559</v>
      </c>
      <c r="G118" s="25">
        <v>40</v>
      </c>
      <c r="H118" s="25"/>
      <c r="I118" s="25"/>
      <c r="J118" s="25">
        <v>40</v>
      </c>
      <c r="K118" s="25"/>
      <c r="L118" s="26"/>
      <c r="M118" s="25" t="s">
        <v>28</v>
      </c>
      <c r="N118" s="51" t="s">
        <v>560</v>
      </c>
      <c r="O118" s="44" t="s">
        <v>561</v>
      </c>
      <c r="P118" s="50" t="s">
        <v>562</v>
      </c>
      <c r="Q118" s="50" t="s">
        <v>563</v>
      </c>
      <c r="R118" s="25"/>
    </row>
    <row r="119" ht="185" customHeight="1" spans="1:18">
      <c r="A119" s="25">
        <v>94</v>
      </c>
      <c r="B119" s="44" t="s">
        <v>548</v>
      </c>
      <c r="C119" s="44" t="s">
        <v>564</v>
      </c>
      <c r="D119" s="44" t="s">
        <v>565</v>
      </c>
      <c r="E119" s="44" t="s">
        <v>53</v>
      </c>
      <c r="F119" s="46" t="s">
        <v>566</v>
      </c>
      <c r="G119" s="25">
        <v>130</v>
      </c>
      <c r="H119" s="25">
        <v>130</v>
      </c>
      <c r="I119" s="25"/>
      <c r="J119" s="25"/>
      <c r="K119" s="25"/>
      <c r="L119" s="26"/>
      <c r="M119" s="25" t="s">
        <v>28</v>
      </c>
      <c r="N119" s="52" t="s">
        <v>567</v>
      </c>
      <c r="O119" s="52" t="s">
        <v>568</v>
      </c>
      <c r="P119" s="44" t="s">
        <v>569</v>
      </c>
      <c r="Q119" s="50" t="s">
        <v>570</v>
      </c>
      <c r="R119" s="25"/>
    </row>
    <row r="120" s="9" customFormat="1" ht="130" customHeight="1" spans="1:18">
      <c r="A120" s="25">
        <v>95</v>
      </c>
      <c r="B120" s="47" t="s">
        <v>548</v>
      </c>
      <c r="C120" s="47" t="s">
        <v>571</v>
      </c>
      <c r="D120" s="47" t="s">
        <v>572</v>
      </c>
      <c r="E120" s="47" t="s">
        <v>53</v>
      </c>
      <c r="F120" s="48" t="s">
        <v>573</v>
      </c>
      <c r="G120" s="25">
        <v>50</v>
      </c>
      <c r="H120" s="25"/>
      <c r="I120" s="25"/>
      <c r="J120" s="25">
        <v>50</v>
      </c>
      <c r="K120" s="25"/>
      <c r="L120" s="29"/>
      <c r="M120" s="25" t="s">
        <v>28</v>
      </c>
      <c r="N120" s="53" t="s">
        <v>574</v>
      </c>
      <c r="O120" s="53" t="s">
        <v>575</v>
      </c>
      <c r="P120" s="47" t="s">
        <v>576</v>
      </c>
      <c r="Q120" s="55" t="s">
        <v>577</v>
      </c>
      <c r="R120" s="31"/>
    </row>
    <row r="121" s="9" customFormat="1" ht="116" customHeight="1" spans="1:18">
      <c r="A121" s="25">
        <v>96</v>
      </c>
      <c r="B121" s="44" t="s">
        <v>548</v>
      </c>
      <c r="C121" s="44" t="s">
        <v>578</v>
      </c>
      <c r="D121" s="44" t="s">
        <v>579</v>
      </c>
      <c r="E121" s="44" t="s">
        <v>53</v>
      </c>
      <c r="F121" s="45" t="s">
        <v>580</v>
      </c>
      <c r="G121" s="25">
        <v>30</v>
      </c>
      <c r="H121" s="25"/>
      <c r="I121" s="25"/>
      <c r="J121" s="25"/>
      <c r="K121" s="25">
        <v>30</v>
      </c>
      <c r="L121" s="29"/>
      <c r="M121" s="25" t="s">
        <v>28</v>
      </c>
      <c r="N121" s="44" t="s">
        <v>581</v>
      </c>
      <c r="O121" s="44" t="s">
        <v>582</v>
      </c>
      <c r="P121" s="44" t="s">
        <v>583</v>
      </c>
      <c r="Q121" s="50" t="s">
        <v>584</v>
      </c>
      <c r="R121" s="31"/>
    </row>
    <row r="122" s="9" customFormat="1" ht="152" customHeight="1" spans="1:18">
      <c r="A122" s="25">
        <v>97</v>
      </c>
      <c r="B122" s="44" t="s">
        <v>548</v>
      </c>
      <c r="C122" s="44" t="s">
        <v>585</v>
      </c>
      <c r="D122" s="44" t="s">
        <v>586</v>
      </c>
      <c r="E122" s="44" t="s">
        <v>558</v>
      </c>
      <c r="F122" s="45" t="s">
        <v>587</v>
      </c>
      <c r="G122" s="25">
        <v>50</v>
      </c>
      <c r="H122" s="25"/>
      <c r="I122" s="25"/>
      <c r="J122" s="25">
        <v>50</v>
      </c>
      <c r="K122" s="25"/>
      <c r="L122" s="29"/>
      <c r="M122" s="25" t="s">
        <v>28</v>
      </c>
      <c r="N122" s="52" t="s">
        <v>560</v>
      </c>
      <c r="O122" s="52" t="s">
        <v>588</v>
      </c>
      <c r="P122" s="44" t="s">
        <v>589</v>
      </c>
      <c r="Q122" s="44" t="s">
        <v>590</v>
      </c>
      <c r="R122" s="31"/>
    </row>
    <row r="123" s="9" customFormat="1" ht="27" customHeight="1" spans="1:18">
      <c r="A123" s="29" t="s">
        <v>33</v>
      </c>
      <c r="B123" s="29"/>
      <c r="C123" s="29"/>
      <c r="D123" s="29"/>
      <c r="E123" s="31"/>
      <c r="F123" s="31"/>
      <c r="G123" s="29"/>
      <c r="H123" s="29"/>
      <c r="I123" s="29"/>
      <c r="J123" s="29"/>
      <c r="K123" s="29"/>
      <c r="L123" s="29"/>
      <c r="M123" s="29"/>
      <c r="N123" s="31"/>
      <c r="O123" s="31"/>
      <c r="P123" s="31"/>
      <c r="Q123" s="31"/>
      <c r="R123" s="31"/>
    </row>
    <row r="124" ht="134" customHeight="1" spans="1:18">
      <c r="A124" s="25">
        <v>98</v>
      </c>
      <c r="B124" s="44" t="s">
        <v>548</v>
      </c>
      <c r="C124" s="44" t="s">
        <v>591</v>
      </c>
      <c r="D124" s="44" t="s">
        <v>592</v>
      </c>
      <c r="E124" s="44" t="s">
        <v>521</v>
      </c>
      <c r="F124" s="45" t="s">
        <v>593</v>
      </c>
      <c r="G124" s="25">
        <v>51</v>
      </c>
      <c r="H124" s="25"/>
      <c r="I124" s="25"/>
      <c r="J124" s="25">
        <v>51</v>
      </c>
      <c r="K124" s="25"/>
      <c r="L124" s="26"/>
      <c r="M124" s="25" t="s">
        <v>28</v>
      </c>
      <c r="N124" s="44" t="s">
        <v>594</v>
      </c>
      <c r="O124" s="44" t="s">
        <v>595</v>
      </c>
      <c r="P124" s="44" t="s">
        <v>596</v>
      </c>
      <c r="Q124" s="44" t="s">
        <v>597</v>
      </c>
      <c r="R124" s="25"/>
    </row>
    <row r="125" ht="116" customHeight="1" spans="1:18">
      <c r="A125" s="25">
        <v>99</v>
      </c>
      <c r="B125" s="44" t="s">
        <v>548</v>
      </c>
      <c r="C125" s="44" t="s">
        <v>598</v>
      </c>
      <c r="D125" s="44" t="s">
        <v>599</v>
      </c>
      <c r="E125" s="44" t="s">
        <v>521</v>
      </c>
      <c r="F125" s="45" t="s">
        <v>600</v>
      </c>
      <c r="G125" s="25">
        <v>40</v>
      </c>
      <c r="H125" s="25"/>
      <c r="I125" s="25"/>
      <c r="J125" s="25">
        <v>40</v>
      </c>
      <c r="K125" s="25"/>
      <c r="L125" s="26"/>
      <c r="M125" s="25" t="s">
        <v>28</v>
      </c>
      <c r="N125" s="44" t="s">
        <v>594</v>
      </c>
      <c r="O125" s="44" t="s">
        <v>601</v>
      </c>
      <c r="P125" s="44" t="s">
        <v>602</v>
      </c>
      <c r="Q125" s="44" t="s">
        <v>603</v>
      </c>
      <c r="R125" s="25"/>
    </row>
    <row r="126" ht="128" customHeight="1" spans="1:18">
      <c r="A126" s="25">
        <v>100</v>
      </c>
      <c r="B126" s="44" t="s">
        <v>548</v>
      </c>
      <c r="C126" s="44" t="s">
        <v>604</v>
      </c>
      <c r="D126" s="44" t="s">
        <v>605</v>
      </c>
      <c r="E126" s="44" t="s">
        <v>521</v>
      </c>
      <c r="F126" s="45" t="s">
        <v>606</v>
      </c>
      <c r="G126" s="25">
        <v>35</v>
      </c>
      <c r="H126" s="25"/>
      <c r="I126" s="25"/>
      <c r="J126" s="25"/>
      <c r="K126" s="25">
        <v>35</v>
      </c>
      <c r="L126" s="26"/>
      <c r="M126" s="25" t="s">
        <v>28</v>
      </c>
      <c r="N126" s="44" t="s">
        <v>594</v>
      </c>
      <c r="O126" s="44" t="s">
        <v>607</v>
      </c>
      <c r="P126" s="44" t="s">
        <v>608</v>
      </c>
      <c r="Q126" s="44" t="s">
        <v>609</v>
      </c>
      <c r="R126" s="25"/>
    </row>
    <row r="127" s="8" customFormat="1" ht="128" customHeight="1" spans="1:18">
      <c r="A127" s="25">
        <v>101</v>
      </c>
      <c r="B127" s="44" t="s">
        <v>548</v>
      </c>
      <c r="C127" s="44" t="s">
        <v>610</v>
      </c>
      <c r="D127" s="44" t="s">
        <v>611</v>
      </c>
      <c r="E127" s="44" t="s">
        <v>612</v>
      </c>
      <c r="F127" s="45" t="s">
        <v>613</v>
      </c>
      <c r="G127" s="25">
        <v>20</v>
      </c>
      <c r="H127" s="25"/>
      <c r="I127" s="25"/>
      <c r="J127" s="25"/>
      <c r="K127" s="25">
        <v>20</v>
      </c>
      <c r="L127" s="22"/>
      <c r="M127" s="25" t="s">
        <v>28</v>
      </c>
      <c r="N127" s="26" t="s">
        <v>594</v>
      </c>
      <c r="O127" s="44" t="s">
        <v>614</v>
      </c>
      <c r="P127" s="44" t="s">
        <v>615</v>
      </c>
      <c r="Q127" s="26" t="s">
        <v>616</v>
      </c>
      <c r="R127" s="25"/>
    </row>
    <row r="128" s="8" customFormat="1" ht="132" customHeight="1" spans="1:18">
      <c r="A128" s="25">
        <v>102</v>
      </c>
      <c r="B128" s="44" t="s">
        <v>548</v>
      </c>
      <c r="C128" s="44" t="s">
        <v>617</v>
      </c>
      <c r="D128" s="44" t="s">
        <v>618</v>
      </c>
      <c r="E128" s="44" t="s">
        <v>521</v>
      </c>
      <c r="F128" s="45" t="s">
        <v>619</v>
      </c>
      <c r="G128" s="25">
        <v>10</v>
      </c>
      <c r="H128" s="25"/>
      <c r="I128" s="25"/>
      <c r="J128" s="25"/>
      <c r="K128" s="25">
        <v>10</v>
      </c>
      <c r="L128" s="22"/>
      <c r="M128" s="25" t="s">
        <v>28</v>
      </c>
      <c r="N128" s="44" t="s">
        <v>594</v>
      </c>
      <c r="O128" s="44" t="s">
        <v>620</v>
      </c>
      <c r="P128" s="44" t="s">
        <v>621</v>
      </c>
      <c r="Q128" s="44" t="s">
        <v>622</v>
      </c>
      <c r="R128" s="25"/>
    </row>
    <row r="129" s="8" customFormat="1" ht="186" customHeight="1" spans="1:18">
      <c r="A129" s="25">
        <v>103</v>
      </c>
      <c r="B129" s="44" t="s">
        <v>548</v>
      </c>
      <c r="C129" s="44" t="s">
        <v>623</v>
      </c>
      <c r="D129" s="44" t="s">
        <v>624</v>
      </c>
      <c r="E129" s="44" t="s">
        <v>625</v>
      </c>
      <c r="F129" s="45" t="s">
        <v>626</v>
      </c>
      <c r="G129" s="25">
        <v>30</v>
      </c>
      <c r="H129" s="25"/>
      <c r="I129" s="25"/>
      <c r="J129" s="25"/>
      <c r="K129" s="25">
        <v>30</v>
      </c>
      <c r="L129" s="22"/>
      <c r="M129" s="25" t="s">
        <v>28</v>
      </c>
      <c r="N129" s="44" t="s">
        <v>627</v>
      </c>
      <c r="O129" s="44" t="s">
        <v>628</v>
      </c>
      <c r="P129" s="44" t="s">
        <v>629</v>
      </c>
      <c r="Q129" s="44" t="s">
        <v>630</v>
      </c>
      <c r="R129" s="25"/>
    </row>
    <row r="130" s="8" customFormat="1" ht="28" customHeight="1" spans="1:18">
      <c r="A130" s="22" t="s">
        <v>631</v>
      </c>
      <c r="B130" s="22"/>
      <c r="C130" s="22"/>
      <c r="D130" s="22"/>
      <c r="E130" s="22"/>
      <c r="F130" s="22"/>
      <c r="G130" s="22">
        <f t="shared" ref="G130:L130" si="8">SUM(G117:G122,G124:G129)</f>
        <v>526</v>
      </c>
      <c r="H130" s="22">
        <f t="shared" si="8"/>
        <v>130</v>
      </c>
      <c r="I130" s="22">
        <f t="shared" si="8"/>
        <v>0</v>
      </c>
      <c r="J130" s="22">
        <f t="shared" si="8"/>
        <v>271</v>
      </c>
      <c r="K130" s="22">
        <f t="shared" si="8"/>
        <v>125</v>
      </c>
      <c r="L130" s="22">
        <f t="shared" si="8"/>
        <v>0</v>
      </c>
      <c r="M130" s="22"/>
      <c r="N130" s="25"/>
      <c r="O130" s="25"/>
      <c r="P130" s="25"/>
      <c r="Q130" s="25"/>
      <c r="R130" s="25"/>
    </row>
    <row r="131" s="6" customFormat="1" ht="24" customHeight="1" spans="1:18">
      <c r="A131" s="22" t="s">
        <v>22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="8" customFormat="1" ht="132" customHeight="1" spans="1:18">
      <c r="A132" s="25">
        <v>104</v>
      </c>
      <c r="B132" s="44" t="s">
        <v>632</v>
      </c>
      <c r="C132" s="44" t="s">
        <v>633</v>
      </c>
      <c r="D132" s="44" t="s">
        <v>634</v>
      </c>
      <c r="E132" s="44" t="s">
        <v>357</v>
      </c>
      <c r="F132" s="45" t="s">
        <v>635</v>
      </c>
      <c r="G132" s="25">
        <v>197</v>
      </c>
      <c r="H132" s="25"/>
      <c r="I132" s="25"/>
      <c r="J132" s="25">
        <v>151.5</v>
      </c>
      <c r="K132" s="25"/>
      <c r="L132" s="25">
        <v>45.5</v>
      </c>
      <c r="M132" s="25" t="s">
        <v>28</v>
      </c>
      <c r="N132" s="44" t="s">
        <v>636</v>
      </c>
      <c r="O132" s="44" t="s">
        <v>636</v>
      </c>
      <c r="P132" s="44" t="s">
        <v>633</v>
      </c>
      <c r="Q132" s="44" t="s">
        <v>637</v>
      </c>
      <c r="R132" s="25"/>
    </row>
    <row r="133" s="10" customFormat="1" ht="34" customHeight="1" spans="1:18">
      <c r="A133" s="22" t="s">
        <v>33</v>
      </c>
      <c r="B133" s="22"/>
      <c r="C133" s="22"/>
      <c r="D133" s="22"/>
      <c r="E133" s="25"/>
      <c r="F133" s="25"/>
      <c r="G133" s="56"/>
      <c r="H133" s="56"/>
      <c r="I133" s="56"/>
      <c r="J133" s="56"/>
      <c r="K133" s="56"/>
      <c r="L133" s="25"/>
      <c r="M133" s="25"/>
      <c r="N133" s="56"/>
      <c r="O133" s="56"/>
      <c r="P133" s="56"/>
      <c r="Q133" s="56"/>
      <c r="R133" s="25"/>
    </row>
    <row r="134" s="8" customFormat="1" ht="144" customHeight="1" spans="1:18">
      <c r="A134" s="25">
        <v>105</v>
      </c>
      <c r="B134" s="44" t="s">
        <v>632</v>
      </c>
      <c r="C134" s="44" t="s">
        <v>633</v>
      </c>
      <c r="D134" s="44" t="s">
        <v>638</v>
      </c>
      <c r="E134" s="44" t="s">
        <v>36</v>
      </c>
      <c r="F134" s="45" t="s">
        <v>639</v>
      </c>
      <c r="G134" s="25">
        <v>175</v>
      </c>
      <c r="H134" s="25"/>
      <c r="I134" s="25"/>
      <c r="J134" s="25">
        <v>175</v>
      </c>
      <c r="K134" s="25"/>
      <c r="L134" s="25"/>
      <c r="M134" s="25" t="s">
        <v>28</v>
      </c>
      <c r="N134" s="44" t="s">
        <v>640</v>
      </c>
      <c r="O134" s="44" t="s">
        <v>641</v>
      </c>
      <c r="P134" s="44" t="s">
        <v>633</v>
      </c>
      <c r="Q134" s="44" t="s">
        <v>637</v>
      </c>
      <c r="R134" s="25"/>
    </row>
    <row r="135" s="8" customFormat="1" ht="125" customHeight="1" spans="1:18">
      <c r="A135" s="25">
        <v>106</v>
      </c>
      <c r="B135" s="44" t="s">
        <v>632</v>
      </c>
      <c r="C135" s="44" t="s">
        <v>642</v>
      </c>
      <c r="D135" s="44" t="s">
        <v>643</v>
      </c>
      <c r="E135" s="44" t="s">
        <v>521</v>
      </c>
      <c r="F135" s="45" t="s">
        <v>644</v>
      </c>
      <c r="G135" s="25">
        <v>28</v>
      </c>
      <c r="H135" s="25"/>
      <c r="I135" s="25"/>
      <c r="J135" s="25">
        <v>28</v>
      </c>
      <c r="K135" s="25"/>
      <c r="L135" s="25"/>
      <c r="M135" s="25" t="s">
        <v>28</v>
      </c>
      <c r="N135" s="44" t="s">
        <v>645</v>
      </c>
      <c r="O135" s="44" t="s">
        <v>645</v>
      </c>
      <c r="P135" s="44" t="s">
        <v>642</v>
      </c>
      <c r="Q135" s="44" t="s">
        <v>646</v>
      </c>
      <c r="R135" s="25"/>
    </row>
    <row r="136" s="8" customFormat="1" ht="127" customHeight="1" spans="1:18">
      <c r="A136" s="25">
        <v>107</v>
      </c>
      <c r="B136" s="44" t="s">
        <v>632</v>
      </c>
      <c r="C136" s="44" t="s">
        <v>647</v>
      </c>
      <c r="D136" s="44" t="s">
        <v>648</v>
      </c>
      <c r="E136" s="44" t="s">
        <v>521</v>
      </c>
      <c r="F136" s="45" t="s">
        <v>649</v>
      </c>
      <c r="G136" s="25">
        <v>58.5</v>
      </c>
      <c r="H136" s="25"/>
      <c r="I136" s="25"/>
      <c r="J136" s="25">
        <v>58.5</v>
      </c>
      <c r="K136" s="25"/>
      <c r="L136" s="25"/>
      <c r="M136" s="25" t="s">
        <v>28</v>
      </c>
      <c r="N136" s="44" t="s">
        <v>650</v>
      </c>
      <c r="O136" s="44" t="s">
        <v>650</v>
      </c>
      <c r="P136" s="44" t="s">
        <v>647</v>
      </c>
      <c r="Q136" s="44" t="s">
        <v>651</v>
      </c>
      <c r="R136" s="25"/>
    </row>
    <row r="137" ht="20" customHeight="1" spans="1:18">
      <c r="A137" s="22" t="s">
        <v>652</v>
      </c>
      <c r="B137" s="22"/>
      <c r="C137" s="22"/>
      <c r="D137" s="22"/>
      <c r="E137" s="22"/>
      <c r="F137" s="22"/>
      <c r="G137" s="22">
        <f t="shared" ref="G137:L137" si="9">SUM(G132:G132,G134:G136)</f>
        <v>458.5</v>
      </c>
      <c r="H137" s="22">
        <f t="shared" si="9"/>
        <v>0</v>
      </c>
      <c r="I137" s="22">
        <f t="shared" si="9"/>
        <v>0</v>
      </c>
      <c r="J137" s="22">
        <f t="shared" si="9"/>
        <v>413</v>
      </c>
      <c r="K137" s="22">
        <f t="shared" si="9"/>
        <v>0</v>
      </c>
      <c r="L137" s="22">
        <f t="shared" si="9"/>
        <v>45.5</v>
      </c>
      <c r="M137" s="22"/>
      <c r="N137" s="22"/>
      <c r="O137" s="22"/>
      <c r="P137" s="22"/>
      <c r="Q137" s="22"/>
      <c r="R137" s="22"/>
    </row>
    <row r="138" ht="20" customHeight="1" spans="1:18">
      <c r="A138" s="22" t="s">
        <v>22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ht="101" customHeight="1" spans="1:18">
      <c r="A139" s="25">
        <v>108</v>
      </c>
      <c r="B139" s="25" t="s">
        <v>653</v>
      </c>
      <c r="C139" s="25" t="s">
        <v>654</v>
      </c>
      <c r="D139" s="25" t="s">
        <v>655</v>
      </c>
      <c r="E139" s="31" t="s">
        <v>26</v>
      </c>
      <c r="F139" s="25" t="s">
        <v>656</v>
      </c>
      <c r="G139" s="25">
        <v>150</v>
      </c>
      <c r="H139" s="25"/>
      <c r="I139" s="25"/>
      <c r="J139" s="25">
        <v>150</v>
      </c>
      <c r="K139" s="25"/>
      <c r="L139" s="26"/>
      <c r="M139" s="25" t="s">
        <v>28</v>
      </c>
      <c r="N139" s="25" t="s">
        <v>657</v>
      </c>
      <c r="O139" s="25" t="s">
        <v>658</v>
      </c>
      <c r="P139" s="25" t="s">
        <v>654</v>
      </c>
      <c r="Q139" s="25" t="s">
        <v>659</v>
      </c>
      <c r="R139" s="25"/>
    </row>
    <row r="140" s="11" customFormat="1" ht="23" customHeight="1" spans="1:18">
      <c r="A140" s="22" t="s">
        <v>33</v>
      </c>
      <c r="B140" s="22"/>
      <c r="C140" s="22"/>
      <c r="D140" s="22"/>
      <c r="E140" s="25"/>
      <c r="F140" s="25"/>
      <c r="G140" s="22"/>
      <c r="H140" s="22"/>
      <c r="I140" s="22"/>
      <c r="J140" s="22"/>
      <c r="K140" s="22"/>
      <c r="L140" s="22"/>
      <c r="M140" s="22"/>
      <c r="N140" s="25"/>
      <c r="O140" s="25"/>
      <c r="P140" s="25"/>
      <c r="Q140" s="25"/>
      <c r="R140" s="25"/>
    </row>
    <row r="141" ht="83" customHeight="1" spans="1:18">
      <c r="A141" s="25">
        <v>109</v>
      </c>
      <c r="B141" s="25" t="s">
        <v>653</v>
      </c>
      <c r="C141" s="25" t="s">
        <v>58</v>
      </c>
      <c r="D141" s="25" t="s">
        <v>660</v>
      </c>
      <c r="E141" s="31" t="s">
        <v>238</v>
      </c>
      <c r="F141" s="25" t="s">
        <v>661</v>
      </c>
      <c r="G141" s="25">
        <v>30</v>
      </c>
      <c r="H141" s="25"/>
      <c r="I141" s="25"/>
      <c r="J141" s="25">
        <v>30</v>
      </c>
      <c r="K141" s="25"/>
      <c r="L141" s="26"/>
      <c r="M141" s="25" t="s">
        <v>28</v>
      </c>
      <c r="N141" s="25" t="s">
        <v>662</v>
      </c>
      <c r="O141" s="25" t="s">
        <v>663</v>
      </c>
      <c r="P141" s="25" t="s">
        <v>58</v>
      </c>
      <c r="Q141" s="25" t="s">
        <v>664</v>
      </c>
      <c r="R141" s="25"/>
    </row>
    <row r="142" ht="93" customHeight="1" spans="1:18">
      <c r="A142" s="25">
        <v>110</v>
      </c>
      <c r="B142" s="25" t="s">
        <v>653</v>
      </c>
      <c r="C142" s="25" t="s">
        <v>665</v>
      </c>
      <c r="D142" s="25" t="s">
        <v>666</v>
      </c>
      <c r="E142" s="26" t="s">
        <v>36</v>
      </c>
      <c r="F142" s="25" t="s">
        <v>667</v>
      </c>
      <c r="G142" s="25">
        <v>37</v>
      </c>
      <c r="H142" s="25"/>
      <c r="I142" s="25"/>
      <c r="J142" s="25">
        <v>37</v>
      </c>
      <c r="K142" s="25"/>
      <c r="L142" s="26"/>
      <c r="M142" s="25" t="s">
        <v>28</v>
      </c>
      <c r="N142" s="25" t="s">
        <v>668</v>
      </c>
      <c r="O142" s="25" t="s">
        <v>669</v>
      </c>
      <c r="P142" s="25" t="s">
        <v>665</v>
      </c>
      <c r="Q142" s="25" t="s">
        <v>670</v>
      </c>
      <c r="R142" s="25"/>
    </row>
    <row r="143" ht="110" customHeight="1" spans="1:18">
      <c r="A143" s="25">
        <v>111</v>
      </c>
      <c r="B143" s="25" t="s">
        <v>653</v>
      </c>
      <c r="C143" s="25" t="s">
        <v>671</v>
      </c>
      <c r="D143" s="25" t="s">
        <v>672</v>
      </c>
      <c r="E143" s="31" t="s">
        <v>36</v>
      </c>
      <c r="F143" s="25" t="s">
        <v>673</v>
      </c>
      <c r="G143" s="25">
        <v>28</v>
      </c>
      <c r="H143" s="25"/>
      <c r="I143" s="25"/>
      <c r="J143" s="25">
        <v>28</v>
      </c>
      <c r="K143" s="25"/>
      <c r="L143" s="26"/>
      <c r="M143" s="25" t="s">
        <v>28</v>
      </c>
      <c r="N143" s="25" t="s">
        <v>674</v>
      </c>
      <c r="O143" s="25" t="s">
        <v>675</v>
      </c>
      <c r="P143" s="25" t="s">
        <v>671</v>
      </c>
      <c r="Q143" s="25" t="s">
        <v>676</v>
      </c>
      <c r="R143" s="25"/>
    </row>
    <row r="144" ht="94" customHeight="1" spans="1:18">
      <c r="A144" s="25">
        <v>112</v>
      </c>
      <c r="B144" s="25" t="s">
        <v>653</v>
      </c>
      <c r="C144" s="25" t="s">
        <v>677</v>
      </c>
      <c r="D144" s="25" t="s">
        <v>678</v>
      </c>
      <c r="E144" s="31" t="s">
        <v>238</v>
      </c>
      <c r="F144" s="25" t="s">
        <v>679</v>
      </c>
      <c r="G144" s="25">
        <v>40</v>
      </c>
      <c r="H144" s="25"/>
      <c r="I144" s="25"/>
      <c r="J144" s="25">
        <v>40</v>
      </c>
      <c r="K144" s="25"/>
      <c r="L144" s="26"/>
      <c r="M144" s="25" t="s">
        <v>28</v>
      </c>
      <c r="N144" s="25" t="s">
        <v>680</v>
      </c>
      <c r="O144" s="25" t="s">
        <v>681</v>
      </c>
      <c r="P144" s="25" t="s">
        <v>677</v>
      </c>
      <c r="Q144" s="25" t="s">
        <v>682</v>
      </c>
      <c r="R144" s="25"/>
    </row>
    <row r="145" ht="72" customHeight="1" spans="1:18">
      <c r="A145" s="25">
        <v>113</v>
      </c>
      <c r="B145" s="25" t="s">
        <v>653</v>
      </c>
      <c r="C145" s="25" t="s">
        <v>683</v>
      </c>
      <c r="D145" s="25" t="s">
        <v>684</v>
      </c>
      <c r="E145" s="31" t="s">
        <v>238</v>
      </c>
      <c r="F145" s="25" t="s">
        <v>685</v>
      </c>
      <c r="G145" s="25">
        <v>10</v>
      </c>
      <c r="H145" s="25"/>
      <c r="I145" s="25"/>
      <c r="J145" s="25">
        <v>10</v>
      </c>
      <c r="K145" s="25"/>
      <c r="L145" s="26"/>
      <c r="M145" s="25" t="s">
        <v>28</v>
      </c>
      <c r="N145" s="25" t="s">
        <v>686</v>
      </c>
      <c r="O145" s="25" t="s">
        <v>687</v>
      </c>
      <c r="P145" s="25" t="s">
        <v>683</v>
      </c>
      <c r="Q145" s="25" t="s">
        <v>688</v>
      </c>
      <c r="R145" s="25"/>
    </row>
    <row r="146" ht="89" customHeight="1" spans="1:18">
      <c r="A146" s="25">
        <v>114</v>
      </c>
      <c r="B146" s="25" t="s">
        <v>653</v>
      </c>
      <c r="C146" s="25" t="s">
        <v>689</v>
      </c>
      <c r="D146" s="25" t="s">
        <v>690</v>
      </c>
      <c r="E146" s="26" t="s">
        <v>691</v>
      </c>
      <c r="F146" s="25" t="s">
        <v>692</v>
      </c>
      <c r="G146" s="25">
        <v>5</v>
      </c>
      <c r="H146" s="25"/>
      <c r="I146" s="25"/>
      <c r="J146" s="25">
        <v>5</v>
      </c>
      <c r="K146" s="25"/>
      <c r="L146" s="26"/>
      <c r="M146" s="25" t="s">
        <v>28</v>
      </c>
      <c r="N146" s="25" t="s">
        <v>693</v>
      </c>
      <c r="O146" s="25" t="s">
        <v>694</v>
      </c>
      <c r="P146" s="25" t="s">
        <v>689</v>
      </c>
      <c r="Q146" s="25" t="s">
        <v>695</v>
      </c>
      <c r="R146" s="25"/>
    </row>
    <row r="147" ht="66" customHeight="1" spans="1:18">
      <c r="A147" s="25">
        <v>115</v>
      </c>
      <c r="B147" s="25" t="s">
        <v>653</v>
      </c>
      <c r="C147" s="25" t="s">
        <v>696</v>
      </c>
      <c r="D147" s="25" t="s">
        <v>697</v>
      </c>
      <c r="E147" s="26" t="s">
        <v>36</v>
      </c>
      <c r="F147" s="25" t="s">
        <v>698</v>
      </c>
      <c r="G147" s="25">
        <v>20</v>
      </c>
      <c r="H147" s="25"/>
      <c r="I147" s="25"/>
      <c r="J147" s="25">
        <v>20</v>
      </c>
      <c r="K147" s="25"/>
      <c r="L147" s="26"/>
      <c r="M147" s="25" t="s">
        <v>28</v>
      </c>
      <c r="N147" s="25" t="s">
        <v>699</v>
      </c>
      <c r="O147" s="25" t="s">
        <v>700</v>
      </c>
      <c r="P147" s="25" t="s">
        <v>696</v>
      </c>
      <c r="Q147" s="25" t="s">
        <v>701</v>
      </c>
      <c r="R147" s="25"/>
    </row>
    <row r="148" s="3" customFormat="1" ht="26" customHeight="1" spans="1:18">
      <c r="A148" s="22" t="s">
        <v>702</v>
      </c>
      <c r="B148" s="22"/>
      <c r="C148" s="22"/>
      <c r="D148" s="22"/>
      <c r="E148" s="22"/>
      <c r="F148" s="22"/>
      <c r="G148" s="29">
        <f t="shared" ref="G148:L148" si="10">SUM(G139:G139,G141:G147)</f>
        <v>320</v>
      </c>
      <c r="H148" s="29">
        <f t="shared" si="10"/>
        <v>0</v>
      </c>
      <c r="I148" s="29">
        <f t="shared" si="10"/>
        <v>0</v>
      </c>
      <c r="J148" s="29">
        <f t="shared" si="10"/>
        <v>320</v>
      </c>
      <c r="K148" s="29">
        <f t="shared" si="10"/>
        <v>0</v>
      </c>
      <c r="L148" s="29">
        <f t="shared" si="10"/>
        <v>0</v>
      </c>
      <c r="M148" s="31"/>
      <c r="N148" s="31"/>
      <c r="O148" s="31"/>
      <c r="P148" s="31"/>
      <c r="Q148" s="31"/>
      <c r="R148" s="31"/>
    </row>
    <row r="149" s="12" customFormat="1" ht="32" customHeight="1" spans="1:18">
      <c r="A149" s="29" t="s">
        <v>22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</row>
    <row r="150" ht="127" customHeight="1" spans="1:18">
      <c r="A150" s="25">
        <v>116</v>
      </c>
      <c r="B150" s="25" t="s">
        <v>703</v>
      </c>
      <c r="C150" s="25" t="s">
        <v>704</v>
      </c>
      <c r="D150" s="25" t="s">
        <v>705</v>
      </c>
      <c r="E150" s="31" t="s">
        <v>706</v>
      </c>
      <c r="F150" s="25" t="s">
        <v>707</v>
      </c>
      <c r="G150" s="25">
        <v>20</v>
      </c>
      <c r="H150" s="25"/>
      <c r="I150" s="25"/>
      <c r="J150" s="25">
        <v>20</v>
      </c>
      <c r="K150" s="25"/>
      <c r="L150" s="26">
        <v>0</v>
      </c>
      <c r="M150" s="25" t="s">
        <v>28</v>
      </c>
      <c r="N150" s="25" t="s">
        <v>708</v>
      </c>
      <c r="O150" s="25" t="s">
        <v>709</v>
      </c>
      <c r="P150" s="25" t="s">
        <v>704</v>
      </c>
      <c r="Q150" s="25" t="s">
        <v>710</v>
      </c>
      <c r="R150" s="25"/>
    </row>
    <row r="151" ht="132" customHeight="1" spans="1:18">
      <c r="A151" s="25">
        <v>117</v>
      </c>
      <c r="B151" s="25" t="s">
        <v>703</v>
      </c>
      <c r="C151" s="25" t="s">
        <v>711</v>
      </c>
      <c r="D151" s="25" t="s">
        <v>712</v>
      </c>
      <c r="E151" s="31" t="s">
        <v>53</v>
      </c>
      <c r="F151" s="25" t="s">
        <v>713</v>
      </c>
      <c r="G151" s="25">
        <v>70</v>
      </c>
      <c r="H151" s="25"/>
      <c r="I151" s="25"/>
      <c r="J151" s="25">
        <v>70</v>
      </c>
      <c r="K151" s="25"/>
      <c r="L151" s="26">
        <v>0</v>
      </c>
      <c r="M151" s="25" t="s">
        <v>28</v>
      </c>
      <c r="N151" s="25" t="s">
        <v>714</v>
      </c>
      <c r="O151" s="25" t="s">
        <v>715</v>
      </c>
      <c r="P151" s="25" t="s">
        <v>711</v>
      </c>
      <c r="Q151" s="25" t="s">
        <v>716</v>
      </c>
      <c r="R151" s="25"/>
    </row>
    <row r="152" s="9" customFormat="1" ht="27" customHeight="1" spans="1:18">
      <c r="A152" s="29" t="s">
        <v>33</v>
      </c>
      <c r="B152" s="29"/>
      <c r="C152" s="29"/>
      <c r="D152" s="29"/>
      <c r="E152" s="31"/>
      <c r="F152" s="31"/>
      <c r="G152" s="29"/>
      <c r="H152" s="29"/>
      <c r="I152" s="29"/>
      <c r="J152" s="29"/>
      <c r="K152" s="29"/>
      <c r="L152" s="29"/>
      <c r="M152" s="29"/>
      <c r="N152" s="31"/>
      <c r="O152" s="31"/>
      <c r="P152" s="31"/>
      <c r="Q152" s="31"/>
      <c r="R152" s="31"/>
    </row>
    <row r="153" ht="90" customHeight="1" spans="1:18">
      <c r="A153" s="25">
        <v>118</v>
      </c>
      <c r="B153" s="25" t="s">
        <v>703</v>
      </c>
      <c r="C153" s="25" t="s">
        <v>717</v>
      </c>
      <c r="D153" s="25" t="s">
        <v>718</v>
      </c>
      <c r="E153" s="31" t="s">
        <v>238</v>
      </c>
      <c r="F153" s="25" t="s">
        <v>719</v>
      </c>
      <c r="G153" s="25">
        <v>50</v>
      </c>
      <c r="H153" s="25"/>
      <c r="I153" s="25"/>
      <c r="J153" s="25">
        <v>50</v>
      </c>
      <c r="K153" s="25"/>
      <c r="L153" s="26">
        <v>0</v>
      </c>
      <c r="M153" s="25" t="s">
        <v>28</v>
      </c>
      <c r="N153" s="25" t="s">
        <v>720</v>
      </c>
      <c r="O153" s="25" t="s">
        <v>721</v>
      </c>
      <c r="P153" s="25" t="s">
        <v>717</v>
      </c>
      <c r="Q153" s="25" t="s">
        <v>722</v>
      </c>
      <c r="R153" s="25"/>
    </row>
    <row r="154" s="8" customFormat="1" ht="26" customHeight="1" spans="1:18">
      <c r="A154" s="22" t="s">
        <v>723</v>
      </c>
      <c r="B154" s="22"/>
      <c r="C154" s="22"/>
      <c r="D154" s="22"/>
      <c r="E154" s="22"/>
      <c r="F154" s="22"/>
      <c r="G154" s="22">
        <f t="shared" ref="G154:L154" si="11">SUM(G150:G153)</f>
        <v>140</v>
      </c>
      <c r="H154" s="22">
        <f t="shared" si="11"/>
        <v>0</v>
      </c>
      <c r="I154" s="22">
        <f t="shared" si="11"/>
        <v>0</v>
      </c>
      <c r="J154" s="22">
        <f t="shared" si="11"/>
        <v>140</v>
      </c>
      <c r="K154" s="22">
        <f t="shared" si="11"/>
        <v>0</v>
      </c>
      <c r="L154" s="22">
        <f t="shared" si="11"/>
        <v>0</v>
      </c>
      <c r="M154" s="22"/>
      <c r="N154" s="25"/>
      <c r="O154" s="25"/>
      <c r="P154" s="25"/>
      <c r="Q154" s="25"/>
      <c r="R154" s="25"/>
    </row>
    <row r="155" ht="26" customHeight="1" spans="1:18">
      <c r="A155" s="22" t="s">
        <v>22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ht="146" customHeight="1" spans="1:18">
      <c r="A156" s="25">
        <v>119</v>
      </c>
      <c r="B156" s="25" t="s">
        <v>724</v>
      </c>
      <c r="C156" s="25" t="s">
        <v>725</v>
      </c>
      <c r="D156" s="25" t="s">
        <v>726</v>
      </c>
      <c r="E156" s="26" t="s">
        <v>727</v>
      </c>
      <c r="F156" s="46" t="s">
        <v>728</v>
      </c>
      <c r="G156" s="25">
        <v>60</v>
      </c>
      <c r="H156" s="25"/>
      <c r="I156" s="25"/>
      <c r="J156" s="25">
        <v>60</v>
      </c>
      <c r="K156" s="25"/>
      <c r="L156" s="25"/>
      <c r="M156" s="25" t="s">
        <v>28</v>
      </c>
      <c r="N156" s="25" t="s">
        <v>729</v>
      </c>
      <c r="O156" s="25" t="s">
        <v>730</v>
      </c>
      <c r="P156" s="25" t="s">
        <v>725</v>
      </c>
      <c r="Q156" s="25" t="s">
        <v>731</v>
      </c>
      <c r="R156" s="22"/>
    </row>
    <row r="157" ht="107" customHeight="1" spans="1:18">
      <c r="A157" s="25">
        <v>120</v>
      </c>
      <c r="B157" s="25" t="s">
        <v>724</v>
      </c>
      <c r="C157" s="25" t="s">
        <v>732</v>
      </c>
      <c r="D157" s="25" t="s">
        <v>733</v>
      </c>
      <c r="E157" s="26" t="s">
        <v>734</v>
      </c>
      <c r="F157" s="57" t="s">
        <v>735</v>
      </c>
      <c r="G157" s="25">
        <v>135</v>
      </c>
      <c r="H157" s="25"/>
      <c r="I157" s="25"/>
      <c r="J157" s="25">
        <v>135</v>
      </c>
      <c r="K157" s="25"/>
      <c r="L157" s="25"/>
      <c r="M157" s="25" t="s">
        <v>28</v>
      </c>
      <c r="N157" s="25" t="s">
        <v>736</v>
      </c>
      <c r="O157" s="25" t="s">
        <v>737</v>
      </c>
      <c r="P157" s="25" t="s">
        <v>732</v>
      </c>
      <c r="Q157" s="25" t="s">
        <v>738</v>
      </c>
      <c r="R157" s="22"/>
    </row>
    <row r="158" s="9" customFormat="1" ht="29" customHeight="1" spans="1:18">
      <c r="A158" s="29" t="s">
        <v>33</v>
      </c>
      <c r="B158" s="29"/>
      <c r="C158" s="29"/>
      <c r="D158" s="29"/>
      <c r="E158" s="31"/>
      <c r="F158" s="31"/>
      <c r="G158" s="29"/>
      <c r="H158" s="29"/>
      <c r="I158" s="29"/>
      <c r="J158" s="29"/>
      <c r="K158" s="29"/>
      <c r="L158" s="29"/>
      <c r="M158" s="29"/>
      <c r="N158" s="31"/>
      <c r="O158" s="31"/>
      <c r="P158" s="31"/>
      <c r="Q158" s="31"/>
      <c r="R158" s="31"/>
    </row>
    <row r="159" s="9" customFormat="1" ht="106" customHeight="1" spans="1:18">
      <c r="A159" s="25">
        <v>121</v>
      </c>
      <c r="B159" s="25" t="s">
        <v>724</v>
      </c>
      <c r="C159" s="25" t="s">
        <v>739</v>
      </c>
      <c r="D159" s="25" t="s">
        <v>740</v>
      </c>
      <c r="E159" s="26" t="s">
        <v>36</v>
      </c>
      <c r="F159" s="25" t="s">
        <v>741</v>
      </c>
      <c r="G159" s="25">
        <v>15</v>
      </c>
      <c r="H159" s="25"/>
      <c r="I159" s="25"/>
      <c r="J159" s="25">
        <v>15</v>
      </c>
      <c r="K159" s="25"/>
      <c r="L159" s="25"/>
      <c r="M159" s="25" t="s">
        <v>28</v>
      </c>
      <c r="N159" s="25" t="s">
        <v>742</v>
      </c>
      <c r="O159" s="25" t="s">
        <v>743</v>
      </c>
      <c r="P159" s="25" t="s">
        <v>739</v>
      </c>
      <c r="Q159" s="25" t="s">
        <v>744</v>
      </c>
      <c r="R159" s="26"/>
    </row>
    <row r="160" s="9" customFormat="1" ht="81" customHeight="1" spans="1:18">
      <c r="A160" s="25">
        <v>122</v>
      </c>
      <c r="B160" s="25" t="s">
        <v>724</v>
      </c>
      <c r="C160" s="25" t="s">
        <v>745</v>
      </c>
      <c r="D160" s="25" t="s">
        <v>746</v>
      </c>
      <c r="E160" s="26" t="s">
        <v>36</v>
      </c>
      <c r="F160" s="25" t="s">
        <v>747</v>
      </c>
      <c r="G160" s="25">
        <v>20</v>
      </c>
      <c r="H160" s="25"/>
      <c r="I160" s="25"/>
      <c r="J160" s="25">
        <v>20</v>
      </c>
      <c r="K160" s="25"/>
      <c r="L160" s="25"/>
      <c r="M160" s="25" t="s">
        <v>28</v>
      </c>
      <c r="N160" s="25" t="s">
        <v>748</v>
      </c>
      <c r="O160" s="25" t="s">
        <v>749</v>
      </c>
      <c r="P160" s="25" t="s">
        <v>745</v>
      </c>
      <c r="Q160" s="25" t="s">
        <v>750</v>
      </c>
      <c r="R160" s="26"/>
    </row>
    <row r="161" s="8" customFormat="1" ht="29" customHeight="1" spans="1:18">
      <c r="A161" s="22" t="s">
        <v>751</v>
      </c>
      <c r="B161" s="22"/>
      <c r="C161" s="22"/>
      <c r="D161" s="22"/>
      <c r="E161" s="22"/>
      <c r="F161" s="22"/>
      <c r="G161" s="22">
        <f t="shared" ref="G161:L161" si="12">SUM(G156:G157,G159:G160)</f>
        <v>230</v>
      </c>
      <c r="H161" s="22">
        <f t="shared" si="12"/>
        <v>0</v>
      </c>
      <c r="I161" s="22">
        <f t="shared" si="12"/>
        <v>0</v>
      </c>
      <c r="J161" s="22">
        <f t="shared" si="12"/>
        <v>230</v>
      </c>
      <c r="K161" s="22">
        <f t="shared" si="12"/>
        <v>0</v>
      </c>
      <c r="L161" s="22">
        <f t="shared" si="12"/>
        <v>0</v>
      </c>
      <c r="M161" s="22"/>
      <c r="N161" s="25"/>
      <c r="O161" s="25"/>
      <c r="P161" s="25"/>
      <c r="Q161" s="25"/>
      <c r="R161" s="25"/>
    </row>
    <row r="162" s="8" customFormat="1" ht="94" customHeight="1" spans="1:18">
      <c r="A162" s="25">
        <v>123</v>
      </c>
      <c r="B162" s="25" t="s">
        <v>752</v>
      </c>
      <c r="C162" s="25"/>
      <c r="D162" s="25" t="s">
        <v>753</v>
      </c>
      <c r="E162" s="26" t="s">
        <v>754</v>
      </c>
      <c r="F162" s="25"/>
      <c r="G162" s="25">
        <v>259</v>
      </c>
      <c r="H162" s="25"/>
      <c r="I162" s="25"/>
      <c r="J162" s="25"/>
      <c r="K162" s="25">
        <v>259</v>
      </c>
      <c r="L162" s="25"/>
      <c r="M162" s="25" t="s">
        <v>28</v>
      </c>
      <c r="N162" s="25" t="s">
        <v>755</v>
      </c>
      <c r="O162" s="25" t="s">
        <v>755</v>
      </c>
      <c r="P162" s="25" t="s">
        <v>756</v>
      </c>
      <c r="Q162" s="25" t="s">
        <v>757</v>
      </c>
      <c r="R162" s="25"/>
    </row>
    <row r="163" s="4" customFormat="1" ht="120" customHeight="1" spans="1:18">
      <c r="A163" s="58">
        <v>124</v>
      </c>
      <c r="B163" s="25" t="s">
        <v>758</v>
      </c>
      <c r="C163" s="25" t="s">
        <v>759</v>
      </c>
      <c r="D163" s="25" t="s">
        <v>760</v>
      </c>
      <c r="E163" s="26" t="s">
        <v>761</v>
      </c>
      <c r="F163" s="25" t="s">
        <v>762</v>
      </c>
      <c r="G163" s="25">
        <v>59.7</v>
      </c>
      <c r="H163" s="25"/>
      <c r="I163" s="25"/>
      <c r="J163" s="25"/>
      <c r="K163" s="25">
        <v>30</v>
      </c>
      <c r="L163" s="25">
        <v>29.7</v>
      </c>
      <c r="M163" s="25" t="s">
        <v>28</v>
      </c>
      <c r="N163" s="25" t="s">
        <v>763</v>
      </c>
      <c r="O163" s="25" t="s">
        <v>764</v>
      </c>
      <c r="P163" s="25" t="s">
        <v>765</v>
      </c>
      <c r="Q163" s="25" t="s">
        <v>766</v>
      </c>
      <c r="R163" s="25"/>
    </row>
    <row r="164" s="8" customFormat="1" ht="20" customHeight="1" spans="1:18">
      <c r="A164" s="22" t="s">
        <v>767</v>
      </c>
      <c r="B164" s="22"/>
      <c r="C164" s="22"/>
      <c r="D164" s="22"/>
      <c r="E164" s="22"/>
      <c r="F164" s="22"/>
      <c r="G164" s="22">
        <f t="shared" ref="G164:L164" si="13">SUM(G162,G163)</f>
        <v>318.7</v>
      </c>
      <c r="H164" s="22">
        <f t="shared" si="13"/>
        <v>0</v>
      </c>
      <c r="I164" s="22">
        <f t="shared" si="13"/>
        <v>0</v>
      </c>
      <c r="J164" s="22">
        <f t="shared" si="13"/>
        <v>0</v>
      </c>
      <c r="K164" s="22">
        <f t="shared" si="13"/>
        <v>289</v>
      </c>
      <c r="L164" s="22">
        <f t="shared" si="13"/>
        <v>29.7</v>
      </c>
      <c r="M164" s="22"/>
      <c r="N164" s="25"/>
      <c r="O164" s="25"/>
      <c r="P164" s="25"/>
      <c r="Q164" s="25"/>
      <c r="R164" s="25"/>
    </row>
    <row r="165" s="8" customFormat="1" ht="20" customHeight="1" spans="1:18">
      <c r="A165" s="22" t="s">
        <v>768</v>
      </c>
      <c r="B165" s="22"/>
      <c r="C165" s="22"/>
      <c r="D165" s="22"/>
      <c r="E165" s="22"/>
      <c r="F165" s="22"/>
      <c r="G165" s="22">
        <v>150</v>
      </c>
      <c r="H165" s="22"/>
      <c r="I165" s="22"/>
      <c r="J165" s="22">
        <v>150</v>
      </c>
      <c r="K165" s="22"/>
      <c r="L165" s="22"/>
      <c r="M165" s="22"/>
      <c r="N165" s="25"/>
      <c r="O165" s="25"/>
      <c r="P165" s="25"/>
      <c r="Q165" s="25"/>
      <c r="R165" s="25"/>
    </row>
    <row r="166" s="13" customFormat="1" ht="33" customHeight="1" spans="1:18">
      <c r="A166" s="59" t="s">
        <v>769</v>
      </c>
      <c r="B166" s="59"/>
      <c r="C166" s="59"/>
      <c r="D166" s="59"/>
      <c r="E166" s="60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</row>
    <row r="167" s="13" customFormat="1" ht="29" customHeight="1" spans="1:18">
      <c r="A167" s="61" t="s">
        <v>770</v>
      </c>
      <c r="B167" s="62"/>
      <c r="C167" s="62"/>
      <c r="D167" s="62"/>
      <c r="E167" s="63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4"/>
      <c r="Q167" s="62"/>
      <c r="R167" s="62"/>
    </row>
  </sheetData>
  <autoFilter xmlns:etc="http://www.wps.cn/officeDocument/2017/etCustomData" ref="A4:R167" etc:filterBottomFollowUsedRange="0">
    <extLst/>
  </autoFilter>
  <mergeCells count="55">
    <mergeCell ref="A1:R1"/>
    <mergeCell ref="P2:R2"/>
    <mergeCell ref="H3:L3"/>
    <mergeCell ref="A5:F5"/>
    <mergeCell ref="A6:D6"/>
    <mergeCell ref="A8:D8"/>
    <mergeCell ref="A10:F10"/>
    <mergeCell ref="A11:D11"/>
    <mergeCell ref="A13:F13"/>
    <mergeCell ref="A14:D14"/>
    <mergeCell ref="A30:D30"/>
    <mergeCell ref="A44:F44"/>
    <mergeCell ref="A45:D45"/>
    <mergeCell ref="A54:D54"/>
    <mergeCell ref="A73:F73"/>
    <mergeCell ref="A74:D74"/>
    <mergeCell ref="A82:F82"/>
    <mergeCell ref="A83:D83"/>
    <mergeCell ref="A88:D88"/>
    <mergeCell ref="A98:F98"/>
    <mergeCell ref="A99:D99"/>
    <mergeCell ref="A107:D107"/>
    <mergeCell ref="A115:F115"/>
    <mergeCell ref="A116:D116"/>
    <mergeCell ref="A123:D123"/>
    <mergeCell ref="A130:F130"/>
    <mergeCell ref="A131:D131"/>
    <mergeCell ref="A133:D133"/>
    <mergeCell ref="A137:F137"/>
    <mergeCell ref="A138:D138"/>
    <mergeCell ref="A140:D140"/>
    <mergeCell ref="A148:F148"/>
    <mergeCell ref="A149:D149"/>
    <mergeCell ref="A152:D152"/>
    <mergeCell ref="A154:F154"/>
    <mergeCell ref="A155:D155"/>
    <mergeCell ref="A158:D158"/>
    <mergeCell ref="A161:F161"/>
    <mergeCell ref="A164:F164"/>
    <mergeCell ref="A165:F165"/>
    <mergeCell ref="A166:R166"/>
    <mergeCell ref="A167:R167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432638888888889" right="0.156944444444444" top="0.629861111111111" bottom="0.550694444444444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新洲扶贫办成</cp:lastModifiedBy>
  <dcterms:created xsi:type="dcterms:W3CDTF">2024-05-14T08:36:00Z</dcterms:created>
  <dcterms:modified xsi:type="dcterms:W3CDTF">2025-09-09T03:06:14Z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06AE3907D2964E858841B6B262F721AF_13</vt:lpwstr>
  </property>
  <property fmtid="{D5CDD505-2E9C-101B-9397-08002B2CF9AE}" pid="3" name="KSOProductBuildVer">
    <vt:lpwstr>2052-12.1.0.22529</vt:lpwstr>
  </property>
</Properties>
</file>